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87" documentId="13_ncr:1_{F6CB121F-512D-4AA6-A0C1-0FB36C537598}" xr6:coauthVersionLast="47" xr6:coauthVersionMax="47" xr10:uidLastSave="{9A438F5A-EBFD-4ECE-A7A4-D106F8B1845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<sst xmlns="http://schemas.openxmlformats.org/spreadsheetml/2006/main" count="178585" uniqueCount="39075">
  <si>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</si>
  <si>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</si>
  <si>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</si>
  <si>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</si>
  <si>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</si>
  <si>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</si>
  <si>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</si>
  <si>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</si>
  <si>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</si>
  <si>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</si>
  <si>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</si>
  <si>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</si>
  <si>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</si>
  <si>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</si>
  <si>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</si>
  <si>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</si>
  <si>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</si>
  <si>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</si>
  <si>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</si>
  <si>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</si>
  <si>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</si>
  <si>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</si>
  <si>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</si>
  <si>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</si>
  <si>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</si>
  <si>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</si>
  <si>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</si>
  <si>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</si>
  <si>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</si>
  <si>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</si>
  <si>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</si>
  <si>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</si>
  <si>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</si>
  <si>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</si>
  <si>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</si>
  <si>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</si>
  <si>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</si>
  <si>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</si>
  <si>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</si>
  <si>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</si>
  <si>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</si>
  <si>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</si>
  <si>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</si>
  <si>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</si>
  <si>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</si>
  <si>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</si>
  <si>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</si>
  <si>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</si>
  <si>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</si>
  <si>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</si>
  <si>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</si>
  <si>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</si>
  <si>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</si>
  <si>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</si>
  <si>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</si>
  <si>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</si>
  <si>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</si>
  <si>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</si>
  <si>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</si>
  <si>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</si>
  <si>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</si>
  <si>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</si>
  <si>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</si>
  <si>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</si>
  <si>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</si>
  <si>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</si>
  <si>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</si>
  <si>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</si>
  <si>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</si>
  <si>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</si>
  <si>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</si>
  <si>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</si>
  <si>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</si>
  <si>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</si>
  <si>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</si>
  <si>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</si>
  <si>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</si>
  <si>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</si>
  <si>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</si>
  <si>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</si>
  <si>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</si>
  <si>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</si>
  <si>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</si>
  <si>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</si>
  <si>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</si>
  <si>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</si>
  <si>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</si>
  <si>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</si>
  <si>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</si>
  <si>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</si>
  <si>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</si>
  <si>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</si>
  <si>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</si>
  <si>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</si>
  <si>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</si>
  <si>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</si>
  <si>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</si>
  <si>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</si>
  <si>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</si>
  <si>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</si>
  <si>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</si>
  <si>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</si>
  <si>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</si>
  <si>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</si>
  <si>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</si>
  <si>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</si>
  <si>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</si>
  <si>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</si>
  <si>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</si>
  <si>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</si>
  <si>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</si>
  <si>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</si>
  <si>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</si>
  <si>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</si>
  <si>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</si>
  <si>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</si>
  <si>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</si>
  <si>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</si>
  <si>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</si>
  <si>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</si>
  <si>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</si>
  <si>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</si>
  <si>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</si>
  <si>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</si>
  <si>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</si>
  <si>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</si>
  <si>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</si>
  <si>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</si>
  <si>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</si>
  <si>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</si>
  <si>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</si>
  <si>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</si>
  <si>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</si>
  <si>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</si>
  <si>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</si>
  <si>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</si>
  <si>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</si>
  <si>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</si>
  <si>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</si>
  <si>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</si>
  <si>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</si>
  <si>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</si>
  <si>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</si>
  <si>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</si>
  <si>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</si>
  <si>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</si>
  <si>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</si>
  <si>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</si>
  <si>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</si>
  <si>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</si>
  <si>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</si>
  <si>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</si>
  <si>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</si>
  <si>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</si>
  <si>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</si>
  <si>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</si>
  <si>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</si>
  <si>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</si>
  <si>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</si>
  <si>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</si>
  <si>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</si>
  <si>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</si>
  <si>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</si>
  <si>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</si>
  <si>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</si>
  <si>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</si>
  <si>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</si>
  <si>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</si>
  <si>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</si>
  <si>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</si>
  <si>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</si>
  <si>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</si>
  <si>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</si>
  <si>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</si>
  <si>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</si>
  <si>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</si>
  <si>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</si>
  <si>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</si>
  <si>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</si>
  <si>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</si>
  <si>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</si>
  <si>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</si>
  <si>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</si>
  <si>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</si>
  <si>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</si>
  <si>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</si>
  <si>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</si>
  <si>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</si>
  <si>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</si>
  <si>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</si>
  <si>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</si>
  <si>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</si>
  <si>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</si>
  <si>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</si>
  <si>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</si>
  <si>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</si>
  <si>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</si>
  <si>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</si>
  <si>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</si>
  <si>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</si>
  <si>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</si>
  <si>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</si>
  <si>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</si>
  <si>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</si>
  <si>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</si>
  <si>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</si>
  <si>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</si>
  <si>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</si>
  <si>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</si>
  <si>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</si>
  <si>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</si>
  <si>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</si>
  <si>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</si>
  <si>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</si>
  <si>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</si>
  <si>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</si>
  <si>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</si>
  <si>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</si>
  <si>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</si>
  <si>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</si>
  <si>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</si>
  <si>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</si>
  <si>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</si>
  <si>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</si>
  <si>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</si>
  <si>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</si>
  <si>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</si>
  <si>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</si>
  <si>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</si>
  <si>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</si>
  <si>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</si>
  <si>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</si>
  <si>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</si>
  <si>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</si>
  <si>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</si>
  <si>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</si>
  <si>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</si>
  <si>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</si>
  <si>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</si>
  <si>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</si>
  <si>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</si>
  <si>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</si>
  <si>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</si>
  <si>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</si>
  <si>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</si>
  <si>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</si>
  <si>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</si>
  <si>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</si>
  <si>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</si>
  <si>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</si>
  <si>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</si>
  <si>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</si>
  <si>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</si>
  <si>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</si>
  <si>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</si>
  <si>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</si>
  <si>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</si>
  <si>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</si>
  <si>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</si>
  <si>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</si>
  <si>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</si>
  <si>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</si>
  <si>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</si>
  <si>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</si>
  <si>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</si>
  <si>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</si>
  <si>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</si>
  <si>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</si>
  <si>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</si>
  <si>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</si>
  <si>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</si>
  <si>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</si>
  <si>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</si>
  <si>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</si>
  <si>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</si>
  <si>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</si>
  <si>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</si>
  <si>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</si>
  <si>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</si>
  <si>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</si>
  <si>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</si>
  <si>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</si>
  <si>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</si>
  <si>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</si>
  <si>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</si>
  <si>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</si>
  <si>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</si>
  <si>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</si>
  <si>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</si>
  <si>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</si>
  <si>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</si>
  <si>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</si>
  <si>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</si>
  <si>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</si>
  <si>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</si>
  <si>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</si>
  <si>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</si>
  <si>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</si>
  <si>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</si>
  <si>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</si>
  <si>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</si>
  <si>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</si>
  <si>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</si>
  <si>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</si>
  <si>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</si>
  <si>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</si>
  <si>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</si>
  <si>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</si>
  <si>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</si>
  <si>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</si>
  <si>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</si>
  <si>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</si>
  <si>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</si>
  <si>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</si>
  <si>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</si>
  <si>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</si>
  <si>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</si>
  <si>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</si>
  <si>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</si>
  <si>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</si>
  <si>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</si>
  <si>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</si>
  <si>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</si>
  <si>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</si>
  <si>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</si>
  <si>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</si>
  <si>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</si>
  <si>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</si>
  <si>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</si>
  <si>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</si>
  <si>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</si>
  <si>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</si>
  <si>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</si>
  <si>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</si>
  <si>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</si>
  <si>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</si>
  <si>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</si>
  <si>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</si>
  <si>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</si>
  <si>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</si>
  <si>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</si>
  <si>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</si>
  <si>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</si>
  <si>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</si>
  <si>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</si>
  <si>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</si>
  <si>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</si>
  <si>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</si>
  <si>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</si>
  <si>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</si>
  <si>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</si>
  <si>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</si>
  <si>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</si>
  <si>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</si>
  <si>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</si>
  <si>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</si>
  <si>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</si>
  <si>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</si>
  <si>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</si>
  <si>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</si>
  <si>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</si>
  <si>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</si>
  <si>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</si>
  <si>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</si>
  <si>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</si>
  <si>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</si>
  <si>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</si>
  <si>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</si>
  <si>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</si>
  <si>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</si>
  <si>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</si>
  <si>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</si>
  <si>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</si>
  <si>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</si>
  <si>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</si>
  <si>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</si>
  <si>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</si>
  <si>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</si>
  <si>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</si>
  <si>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</si>
  <si>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</si>
  <si>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</si>
  <si>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</si>
  <si>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</si>
  <si>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</si>
  <si>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</si>
  <si>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</si>
  <si>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</si>
  <si>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</si>
  <si>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</si>
  <si>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</si>
  <si>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</si>
  <si>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</si>
  <si>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</si>
  <si>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</si>
  <si>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</si>
  <si>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</si>
  <si>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</si>
  <si>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</si>
  <si>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</si>
  <si>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</si>
  <si>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</si>
  <si>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</si>
  <si>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</si>
  <si>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</si>
  <si>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</si>
  <si>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</si>
  <si>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</si>
  <si>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</si>
  <si>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</si>
  <si>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</si>
  <si>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</si>
  <si>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</si>
  <si>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</si>
  <si>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</si>
  <si>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</si>
  <si>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</si>
  <si>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</si>
  <si>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</si>
  <si>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</si>
  <si>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</si>
  <si>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</si>
  <si>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</si>
  <si>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</si>
  <si>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</si>
  <si>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</si>
  <si>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</si>
  <si>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</si>
  <si>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</si>
  <si>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</si>
  <si>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</si>
  <si>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</si>
  <si>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</si>
  <si>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</si>
  <si>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</si>
  <si>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</si>
  <si>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</si>
  <si>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</si>
  <si>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</si>
  <si>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</si>
  <si>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</si>
  <si>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</si>
  <si>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</si>
  <si>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</si>
  <si>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</si>
  <si>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</si>
  <si>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</si>
  <si>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</si>
  <si>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</si>
  <si>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</si>
  <si>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</si>
  <si>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</si>
  <si>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</si>
  <si>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</si>
  <si>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</si>
  <si>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</si>
  <si>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</si>
  <si>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</si>
  <si>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</si>
  <si>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</si>
  <si>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</si>
  <si>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</si>
  <si>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</si>
  <si>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</si>
  <si>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</si>
  <si>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</si>
  <si>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</si>
  <si>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</si>
  <si>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</si>
  <si>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</si>
  <si>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</si>
  <si>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</si>
  <si>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</si>
  <si>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</si>
  <si>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</si>
  <si>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</si>
  <si>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</si>
  <si>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</si>
  <si>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</si>
  <si>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</si>
  <si>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</si>
  <si>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</si>
  <si>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</si>
  <si>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</si>
  <si>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</si>
  <si>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</si>
  <si>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</si>
  <si>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</si>
  <si>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</si>
  <si>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</si>
  <si>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</si>
  <si>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</si>
  <si>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</si>
  <si>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</si>
  <si>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</si>
  <si>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</si>
  <si>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</si>
  <si>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</si>
  <si>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</si>
  <si>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</si>
  <si>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</si>
  <si>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</si>
  <si>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</si>
  <si>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</si>
  <si>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</si>
  <si>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</si>
  <si>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</si>
  <si>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</si>
  <si>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</si>
  <si>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</si>
  <si>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</si>
  <si>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</si>
  <si>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</si>
  <si>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</si>
  <si>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</si>
  <si>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</si>
  <si>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</si>
  <si>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</si>
  <si>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</si>
  <si>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</si>
  <si>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</si>
  <si>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</si>
  <si>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</si>
  <si>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</si>
  <si>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</si>
  <si>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</si>
  <si>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</si>
  <si>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</si>
  <si>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</si>
  <si>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</si>
  <si>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</si>
  <si>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</si>
  <si>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</si>
  <si>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</si>
  <si>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</si>
  <si>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</si>
  <si>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</si>
  <si>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</si>
  <si>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</si>
  <si>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</si>
  <si>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</si>
  <si>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</si>
  <si>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</si>
  <si>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</si>
  <si>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</si>
  <si>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</si>
  <si>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</si>
  <si>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</si>
  <si>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</si>
  <si>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</si>
  <si>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</si>
  <si>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</si>
  <si>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</si>
  <si>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</si>
  <si>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</si>
  <si>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</si>
  <si>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</si>
  <si>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</si>
  <si>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</si>
  <si>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</si>
  <si>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</si>
  <si>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</si>
  <si>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</si>
  <si>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</si>
  <si>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</si>
  <si>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</si>
  <si>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</si>
  <si>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</si>
  <si>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</si>
  <si>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</si>
  <si>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</si>
  <si>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</si>
  <si>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</si>
  <si>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</si>
  <si>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</si>
  <si>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</si>
  <si>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</si>
  <si>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</si>
  <si>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</si>
  <si>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</si>
  <si>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</si>
  <si>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</si>
  <si>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</si>
  <si>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</si>
  <si>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</si>
  <si>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</si>
  <si>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</si>
  <si>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</si>
  <si>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</si>
  <si>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</si>
  <si>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</si>
  <si>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</si>
  <si>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</si>
  <si>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</si>
  <si>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</si>
  <si>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</si>
  <si>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</si>
  <si>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</si>
  <si>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</si>
  <si>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</si>
  <si>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</si>
  <si>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</si>
  <si>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</si>
  <si>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</si>
  <si>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</si>
  <si>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</si>
  <si>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</si>
  <si>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</si>
  <si>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</si>
  <si>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</si>
  <si>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</si>
  <si>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</si>
  <si>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</si>
  <si>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</si>
  <si>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</si>
  <si>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</si>
  <si>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</si>
  <si>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</si>
  <si>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</si>
  <si>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</si>
  <si>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</si>
  <si>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</si>
  <si>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</si>
  <si>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</si>
  <si>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</si>
  <si>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</si>
  <si>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</si>
  <si>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</si>
  <si>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</si>
  <si>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</si>
  <si>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</si>
  <si>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</si>
  <si>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</si>
  <si>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</si>
  <si>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</si>
  <si>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</si>
  <si>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</si>
  <si>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</si>
  <si>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</si>
  <si>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</si>
  <si>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</si>
  <si>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</si>
  <si>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</si>
  <si>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</si>
  <si>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</si>
  <si>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</si>
  <si>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</si>
  <si>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</si>
  <si>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</si>
  <si>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</si>
  <si>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</si>
  <si>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</si>
  <si>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</si>
  <si>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</si>
  <si>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</si>
  <si>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</si>
  <si>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</si>
  <si>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</si>
  <si>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</si>
  <si>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</si>
  <si>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</si>
  <si>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</si>
  <si>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</si>
  <si>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</si>
  <si>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</si>
  <si>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</si>
  <si>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</si>
  <si>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</si>
  <si>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</si>
  <si>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</si>
  <si>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</si>
  <si>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</si>
  <si>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</si>
  <si>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</si>
  <si>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</si>
  <si>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</si>
  <si>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</si>
  <si>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</si>
  <si>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</si>
  <si>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</si>
  <si>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</si>
  <si>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</si>
  <si>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</si>
  <si>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</si>
  <si>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</si>
  <si>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</si>
  <si>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</si>
  <si>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</si>
  <si>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</si>
  <si>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</si>
  <si>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</si>
  <si>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</si>
  <si>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</si>
  <si>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</si>
  <si>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</si>
  <si>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</si>
  <si>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</si>
  <si>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</si>
  <si>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</si>
  <si>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</si>
  <si>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</si>
  <si>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</si>
  <si>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</si>
  <si>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</si>
  <si>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</si>
  <si>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</si>
  <si>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</si>
  <si>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</si>
  <si>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</si>
  <si>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</si>
  <si>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</si>
  <si>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</si>
  <si>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</si>
  <si>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</si>
  <si>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</si>
  <si>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</si>
  <si>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</si>
  <si>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</si>
  <si>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</si>
  <si>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</si>
  <si>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</si>
  <si>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</si>
  <si>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</si>
  <si>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</si>
  <si>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</si>
  <si>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</si>
  <si>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</si>
  <si>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</si>
  <si>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</si>
  <si>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</si>
  <si>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</si>
  <si>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</si>
  <si>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</si>
  <si>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</si>
  <si>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</si>
  <si>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</si>
  <si>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</si>
  <si>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</si>
  <si>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</si>
  <si>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</si>
  <si>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</si>
  <si>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</si>
  <si>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</si>
  <si>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</si>
  <si>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</si>
  <si>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</si>
  <si>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</si>
  <si>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</si>
  <si>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</si>
  <si>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</si>
  <si>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</si>
  <si>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</si>
  <si>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</si>
  <si>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</si>
  <si>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</si>
  <si>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</si>
  <si>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</si>
  <si>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</si>
  <si>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</si>
  <si>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</si>
  <si>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</si>
  <si>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</si>
  <si>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</si>
  <si>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</si>
  <si>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</si>
  <si>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</si>
  <si>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</si>
  <si>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</si>
  <si>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</si>
  <si>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</si>
  <si>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</si>
  <si>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</si>
  <si>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</si>
  <si>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</si>
  <si>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</si>
  <si>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</si>
  <si>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</si>
  <si>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</si>
  <si>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</si>
  <si>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</si>
  <si>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</si>
  <si>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</si>
  <si>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</si>
  <si>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</si>
  <si>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</si>
  <si>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</si>
  <si>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</si>
  <si>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</si>
  <si>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</si>
  <si>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</si>
  <si>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</si>
  <si>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</si>
  <si>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</si>
  <si>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</si>
  <si>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</si>
  <si>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</si>
  <si>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</si>
  <si>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</si>
  <si>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</si>
  <si>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</si>
  <si>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</si>
  <si>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</si>
  <si>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</si>
  <si>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</si>
  <si>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</si>
  <si>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</si>
  <si>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</si>
  <si>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</si>
  <si>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</si>
  <si>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</si>
  <si>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</si>
  <si>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</si>
  <si>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</si>
  <si>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</si>
  <si>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</si>
  <si>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</si>
  <si>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</si>
  <si>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</si>
  <si>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</si>
  <si>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</si>
  <si>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</si>
  <si>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</si>
  <si>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</si>
  <si>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</si>
  <si>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</si>
  <si>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</si>
  <si>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</si>
  <si>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</si>
  <si>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</si>
  <si>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</si>
  <si>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</si>
  <si>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</si>
  <si>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</si>
  <si>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</si>
  <si>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</si>
  <si>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</si>
  <si>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</si>
  <si>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</si>
  <si>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</si>
  <si>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</si>
  <si>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</si>
  <si>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</si>
  <si>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</si>
  <si>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</si>
  <si>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</si>
  <si>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</si>
  <si>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</si>
  <si>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</si>
  <si>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</si>
  <si>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</si>
  <si>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</si>
  <si>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</si>
  <si>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</si>
  <si>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</si>
  <si>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</si>
  <si>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</si>
  <si>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</si>
  <si>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</si>
  <si>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</si>
  <si>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</si>
  <si>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</si>
  <si>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</si>
  <si>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</si>
  <si>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</si>
  <si>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</si>
  <si>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</si>
  <si>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</si>
  <si>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</si>
  <si>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</si>
  <si>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</si>
  <si>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</si>
  <si>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</si>
  <si>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</si>
  <si>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</si>
  <si>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</si>
  <si>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</si>
  <si>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</si>
  <si>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</si>
  <si>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</si>
  <si>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</si>
  <si>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</si>
  <si>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</si>
  <si>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</si>
  <si>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</si>
  <si>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</si>
  <si>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</si>
  <si>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</si>
  <si>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</si>
  <si>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</si>
  <si>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</si>
  <si>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</si>
  <si>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</si>
  <si>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</si>
  <si>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</si>
  <si>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</si>
  <si>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</si>
  <si>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</si>
  <si>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</si>
  <si>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</si>
  <si>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</si>
  <si>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</si>
  <si>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</si>
  <si>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</si>
  <si>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</si>
  <si>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</si>
  <si>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</si>
  <si>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</si>
  <si>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</si>
  <si>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</si>
  <si>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</si>
  <si>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</si>
  <si>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</si>
  <si>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</si>
  <si>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</si>
  <si>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</si>
  <si>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</si>
  <si>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</si>
  <si>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</si>
  <si>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</si>
  <si>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</si>
  <si>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</si>
  <si>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</si>
  <si>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</si>
  <si>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</si>
  <si>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</si>
  <si>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</si>
  <si>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</si>
  <si>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</si>
  <si>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</si>
  <si>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</si>
  <si>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</si>
  <si>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</si>
  <si>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</si>
  <si>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</si>
  <si>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</si>
  <si>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</si>
  <si>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</si>
  <si>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</si>
  <si>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</si>
  <si>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</si>
  <si>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</si>
  <si>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</si>
  <si>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</si>
  <si>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</si>
  <si>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</si>
  <si>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</si>
  <si>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</si>
  <si>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</si>
  <si>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</si>
  <si>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</si>
  <si>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</si>
  <si>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</si>
  <si>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</si>
  <si>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</si>
  <si>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</si>
  <si>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</si>
  <si>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</si>
  <si>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</si>
  <si>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</si>
  <si>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</si>
  <si>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</si>
  <si>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</si>
  <si>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</si>
  <si>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</si>
  <si>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</si>
  <si>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</si>
  <si>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</si>
  <si>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</si>
  <si>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</si>
  <si>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</si>
  <si>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</si>
  <si>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</si>
  <si>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</si>
  <si>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</si>
  <si>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</si>
  <si>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</si>
  <si>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</si>
  <si>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</si>
  <si>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</si>
  <si>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</si>
  <si>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</si>
  <si>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</si>
  <si>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</si>
  <si>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</si>
  <si>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</si>
  <si>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</si>
  <si>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</si>
  <si>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</si>
  <si>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</si>
  <si>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</si>
  <si>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</si>
  <si>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</si>
  <si>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</si>
  <si>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</si>
  <si>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</si>
  <si>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</si>
  <si>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</si>
  <si>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</si>
  <si>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</si>
  <si>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</si>
  <si>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</si>
  <si>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</si>
  <si>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</si>
  <si>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</si>
  <si>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</si>
  <si>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</si>
  <si>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</si>
  <si>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</si>
  <si>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</si>
  <si>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</si>
  <si>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</si>
  <si>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</si>
  <si>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</si>
  <si>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</si>
  <si>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</si>
  <si>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</si>
  <si>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</si>
  <si>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</si>
  <si>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</si>
  <si>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</si>
  <si>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</si>
  <si>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</si>
  <si>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</si>
  <si>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</si>
  <si>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</si>
  <si>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</si>
  <si>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</si>
  <si>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</si>
  <si>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</si>
  <si>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</si>
  <si>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</si>
  <si>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</si>
  <si>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</si>
  <si>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</si>
  <si>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</si>
  <si>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</si>
  <si>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</si>
  <si>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</si>
  <si>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</si>
  <si>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</si>
  <si>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</si>
  <si>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</si>
  <si>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</si>
  <si>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</si>
  <si>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</si>
  <si>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</si>
  <si>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</si>
  <si>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</si>
  <si>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</si>
  <si>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</si>
  <si>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</si>
  <si>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</si>
  <si>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</si>
  <si>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</si>
  <si>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</si>
  <si>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</si>
  <si>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</si>
  <si>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</si>
  <si>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</si>
  <si>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</si>
  <si>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</si>
  <si>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</si>
  <si>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</si>
  <si>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</si>
  <si>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</si>
  <si>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</si>
  <si>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</si>
  <si>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</si>
  <si>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</si>
  <si>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</si>
  <si>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</si>
  <si>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</si>
  <si>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</si>
  <si>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</si>
  <si>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</si>
  <si>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</si>
  <si>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</si>
  <si>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</si>
  <si>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</si>
  <si>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</si>
  <si>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</si>
  <si>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</si>
  <si>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</si>
  <si>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</si>
  <si>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</si>
  <si>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</si>
  <si>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</si>
  <si>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</si>
  <si>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</si>
  <si>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</si>
  <si>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</si>
  <si>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</si>
  <si>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</si>
  <si>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</si>
  <si>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</si>
  <si>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</si>
  <si>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</si>
  <si>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</si>
  <si>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</si>
  <si>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</si>
  <si>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</si>
  <si>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</si>
  <si>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</si>
  <si>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</si>
  <si>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</si>
  <si>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</si>
  <si>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</si>
  <si>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</si>
  <si>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</si>
  <si>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</si>
  <si>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</si>
  <si>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</si>
  <si>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</si>
  <si>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</si>
  <si>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</si>
  <si>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</si>
  <si>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</si>
  <si>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</si>
  <si>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</si>
  <si>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</si>
  <si>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</si>
  <si>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</si>
  <si>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</si>
  <si>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</si>
  <si>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</si>
  <si>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</si>
  <si>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</si>
  <si>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</si>
  <si>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</si>
  <si>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</si>
  <si>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</si>
  <si>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</si>
  <si>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</si>
  <si>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</si>
  <si>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</si>
  <si>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</si>
  <si>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</si>
  <si>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</si>
  <si>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</si>
  <si>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</si>
  <si>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</si>
  <si>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</si>
  <si>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</si>
  <si>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</si>
  <si>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</si>
  <si>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</si>
  <si>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</si>
  <si>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</si>
  <si>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</si>
  <si>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</si>
  <si>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</si>
  <si>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</si>
  <si>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</si>
  <si>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</si>
  <si>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</si>
  <si>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</si>
  <si>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</si>
  <si>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</si>
  <si>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</si>
  <si>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</si>
  <si>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</si>
  <si>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</si>
  <si>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</si>
  <si>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</si>
  <si>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</si>
  <si>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</si>
  <si>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</si>
  <si>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</si>
  <si>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</si>
  <si>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</si>
  <si>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</si>
  <si>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</si>
  <si>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</si>
  <si>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</si>
  <si>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</si>
  <si>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</si>
  <si>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</si>
  <si>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</si>
  <si>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</si>
  <si>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</si>
  <si>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</si>
  <si>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</si>
  <si>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</si>
  <si>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</si>
  <si>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</si>
  <si>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</si>
  <si>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</si>
  <si>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</si>
  <si>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</si>
  <si>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</si>
  <si>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</si>
  <si>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</si>
  <si>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</si>
  <si>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</si>
  <si>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</si>
  <si>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</si>
  <si>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</si>
  <si>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</si>
  <si>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</si>
  <si>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</si>
  <si>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</si>
  <si>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</si>
  <si>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</si>
  <si>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</si>
  <si>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</si>
  <si>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</si>
  <si>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</si>
  <si>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</si>
  <si>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</si>
  <si>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</si>
  <si>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</si>
  <si>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</si>
  <si>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</si>
  <si>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</si>
  <si>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</si>
  <si>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</si>
  <si>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</si>
  <si>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</si>
  <si>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</si>
  <si>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</si>
  <si>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</si>
  <si>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</si>
  <si>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</si>
  <si>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</si>
  <si>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</si>
  <si>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</si>
  <si>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</si>
  <si>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</si>
  <si>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</si>
  <si>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</si>
  <si>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</si>
  <si>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</si>
  <si>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</si>
  <si>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</si>
  <si>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</si>
  <si>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</si>
  <si>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</si>
  <si>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</si>
  <si>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</si>
  <si>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</si>
  <si>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</si>
  <si>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</si>
  <si>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</si>
  <si>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</si>
  <si>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</si>
  <si>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</si>
  <si>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</si>
  <si>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</si>
  <si>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</si>
  <si>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</si>
  <si>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</si>
  <si>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</si>
  <si>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</si>
  <si>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</si>
  <si>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</si>
  <si>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</si>
  <si>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</si>
  <si>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</si>
  <si>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</si>
  <si>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</si>
  <si>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</si>
  <si>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</si>
  <si>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</si>
  <si>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</si>
  <si>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</si>
  <si>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</si>
  <si>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</si>
  <si>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</si>
  <si>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</si>
  <si>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</si>
  <si>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</si>
  <si>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</si>
  <si>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</si>
  <si>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</si>
  <si>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</si>
  <si>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</si>
  <si>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</si>
  <si>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</si>
  <si>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</si>
  <si>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</si>
  <si>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</si>
  <si>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</si>
  <si>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</si>
  <si>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</si>
  <si>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</si>
  <si>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</si>
  <si>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</si>
  <si>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</si>
  <si>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</si>
  <si>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</si>
  <si>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</si>
  <si>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</si>
  <si>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</si>
  <si>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</si>
  <si>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</si>
  <si>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</si>
  <si>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</si>
  <si>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</si>
  <si>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</si>
  <si>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</si>
  <si>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</si>
  <si>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</si>
  <si>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</si>
  <si>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</si>
  <si>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</si>
  <si>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</si>
  <si>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</si>
  <si>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</si>
  <si>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</si>
  <si>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</si>
  <si>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</si>
  <si>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</si>
  <si>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</si>
  <si>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</si>
  <si>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</si>
  <si>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</si>
  <si>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</si>
  <si>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</si>
  <si>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</si>
  <si>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</si>
  <si>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</si>
  <si>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</si>
  <si>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</si>
  <si>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</si>
  <si>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</si>
  <si>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</si>
  <si>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</si>
  <si>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</si>
  <si>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</si>
  <si>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</si>
  <si>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</si>
  <si>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</si>
  <si>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</si>
  <si>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</si>
  <si>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</si>
  <si>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</si>
  <si>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</si>
  <si>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</si>
  <si>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</si>
  <si>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</si>
  <si>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</si>
  <si>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</si>
  <si>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</si>
  <si>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</si>
  <si>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</si>
  <si>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</si>
  <si>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</si>
  <si>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</si>
  <si>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</si>
  <si>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</si>
  <si>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</si>
  <si>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</si>
  <si>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</si>
  <si>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</si>
  <si>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</si>
  <si>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</si>
  <si>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</si>
  <si>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</si>
  <si>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</si>
  <si>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</si>
  <si>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</si>
  <si>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</si>
  <si>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</si>
  <si>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</si>
  <si>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</si>
  <si>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</si>
  <si>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</si>
  <si>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</si>
  <si>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</si>
  <si>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</si>
  <si>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</si>
  <si>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</si>
  <si>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</si>
  <si>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</si>
  <si>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</si>
  <si>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</si>
  <si>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</si>
  <si>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</si>
  <si>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</si>
  <si>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</si>
  <si>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</si>
  <si>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</si>
  <si>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</si>
  <si>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</si>
  <si>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</si>
  <si>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</si>
  <si>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</si>
  <si>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</si>
  <si>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</si>
  <si>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</si>
  <si>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</si>
  <si>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</si>
  <si>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</si>
  <si>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</si>
  <si>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</si>
  <si>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</si>
  <si>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</si>
  <si>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</si>
  <si>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</si>
  <si>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</si>
  <si>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</si>
  <si>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</si>
  <si>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</si>
  <si>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</si>
  <si>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</si>
  <si>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</si>
  <si>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</si>
  <si>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</si>
  <si>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</si>
  <si>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</si>
  <si>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</si>
  <si>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</si>
  <si>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</si>
  <si>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</si>
  <si>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</si>
  <si>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</si>
  <si>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</si>
  <si>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</si>
  <si>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</si>
  <si>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</si>
  <si>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</si>
  <si>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</si>
  <si>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</si>
  <si>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</si>
  <si>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</si>
  <si>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</si>
  <si>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</si>
  <si>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</si>
  <si>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</si>
  <si>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</si>
  <si>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</si>
  <si>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</si>
  <si>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</si>
  <si>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</si>
  <si>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</si>
  <si>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</si>
  <si>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</si>
  <si>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</si>
  <si>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</si>
  <si>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</si>
  <si>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</si>
  <si>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</si>
  <si>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</si>
  <si>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</si>
  <si>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</si>
  <si>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</si>
  <si>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</si>
  <si>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</si>
  <si>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</si>
  <si>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</si>
  <si>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</si>
  <si>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</si>
  <si>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</si>
  <si>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</si>
  <si>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</si>
  <si>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</si>
  <si>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</si>
  <si>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</si>
  <si>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</si>
  <si>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</si>
  <si>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</si>
  <si>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</si>
  <si>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</si>
  <si>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</si>
  <si>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</si>
  <si>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</si>
  <si>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</si>
  <si>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</si>
  <si>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</si>
  <si>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</si>
  <si>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</si>
  <si>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</si>
  <si>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</si>
  <si>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</si>
  <si>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</si>
  <si>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</si>
  <si>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</si>
  <si>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</si>
  <si>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</si>
  <si>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</si>
  <si>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</si>
  <si>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</si>
  <si>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</si>
  <si>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</si>
  <si>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</si>
  <si>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</si>
  <si>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</si>
  <si>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</si>
  <si>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</si>
  <si>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</si>
  <si>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</si>
  <si>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</si>
  <si>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</si>
  <si>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</si>
  <si>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</si>
  <si>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</si>
  <si>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</si>
  <si>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</si>
  <si>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</si>
  <si>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</si>
  <si>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</si>
  <si>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</si>
  <si>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</si>
  <si>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</si>
  <si>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</si>
  <si>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</si>
  <si>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</si>
  <si>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</si>
  <si>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</si>
  <si>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</si>
  <si>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</si>
  <si>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</si>
  <si>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</si>
  <si>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</si>
  <si>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</si>
  <si>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</si>
  <si>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</si>
  <si>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</si>
  <si>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</si>
  <si>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</si>
  <si>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</si>
  <si>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</si>
  <si>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</si>
  <si>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</si>
  <si>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</si>
  <si>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</si>
  <si>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</si>
  <si>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</si>
  <si>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</si>
  <si>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</si>
  <si>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</si>
  <si>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</si>
  <si>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</si>
  <si>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</si>
  <si>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</si>
  <si>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</si>
  <si>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</si>
  <si>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</si>
  <si>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</si>
  <si>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</si>
  <si>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</si>
  <si>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</si>
  <si>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</si>
  <si>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</si>
  <si>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</si>
  <si>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</si>
  <si>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</si>
  <si>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</si>
  <si>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</si>
  <si>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</si>
  <si>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</si>
  <si>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</si>
  <si>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</si>
  <si>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</si>
  <si>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</si>
  <si>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</si>
  <si>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</si>
  <si>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</si>
  <si>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</si>
  <si>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</si>
  <si>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</si>
  <si>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</si>
  <si>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</si>
  <si>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</si>
  <si>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</si>
  <si>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</si>
  <si>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</si>
  <si>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</si>
  <si>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</si>
  <si>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</si>
  <si>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</si>
  <si>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</si>
  <si>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</si>
  <si>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</si>
  <si>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</si>
  <si>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</si>
  <si>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</si>
  <si>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</si>
  <si>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</si>
  <si>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</si>
  <si>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</si>
  <si>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</si>
  <si>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</si>
  <si>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</si>
  <si>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</si>
  <si>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</si>
  <si>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</si>
  <si>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</si>
  <si>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</si>
  <si>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</si>
  <si>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</si>
  <si>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</si>
  <si>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</si>
  <si>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</si>
  <si>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</si>
  <si>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</si>
  <si>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</si>
  <si>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</si>
  <si>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</si>
  <si>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</si>
  <si>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</si>
  <si>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</si>
  <si>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</si>
  <si>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</si>
  <si>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</si>
  <si>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</si>
  <si>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</si>
  <si>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</si>
  <si>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</si>
  <si>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</si>
  <si>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</si>
  <si>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</si>
  <si>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</si>
  <si>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</si>
  <si>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</si>
  <si>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</si>
  <si>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</si>
  <si>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</si>
  <si>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</si>
  <si>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</si>
  <si>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</si>
  <si>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</si>
  <si>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</si>
  <si>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</si>
  <si>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</si>
  <si>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</si>
  <si>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</si>
  <si>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</si>
  <si>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</si>
  <si>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</si>
  <si>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</si>
  <si>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</si>
  <si>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</si>
  <si>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</si>
  <si>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</si>
  <si>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</si>
  <si>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</si>
  <si>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</si>
  <si>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</si>
  <si>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</si>
  <si>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</si>
  <si>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</si>
  <si>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</si>
  <si>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</si>
  <si>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</si>
  <si>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</si>
  <si>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</si>
  <si>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</si>
  <si>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</si>
  <si>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</si>
  <si>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</si>
  <si>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</si>
  <si>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</si>
  <si>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</si>
  <si>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</si>
  <si>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</si>
  <si>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</si>
  <si>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</si>
  <si>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</si>
  <si>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</si>
  <si>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</si>
  <si>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</si>
  <si>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</si>
  <si>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</si>
  <si>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</si>
  <si>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</si>
  <si>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</si>
  <si>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</si>
  <si>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</si>
  <si>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</si>
  <si>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</si>
  <si>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</si>
  <si>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</si>
  <si>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</si>
  <si>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</si>
  <si>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</si>
  <si>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</si>
  <si>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</si>
  <si>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</si>
  <si>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</si>
  <si>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</si>
  <si>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</si>
  <si>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</si>
  <si>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</si>
  <si>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</si>
  <si>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</si>
  <si>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</si>
  <si>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</si>
  <si>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</si>
  <si>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</si>
  <si>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</si>
  <si>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</si>
  <si>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</si>
  <si>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</si>
  <si>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</si>
  <si>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</si>
  <si>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</si>
  <si>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</si>
  <si>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</si>
  <si>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</si>
  <si>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</si>
  <si>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</si>
  <si>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</si>
  <si>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</si>
  <si>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</si>
  <si>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</si>
  <si>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</si>
  <si>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</si>
  <si>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</si>
  <si>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</si>
  <si>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</si>
  <si>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</si>
  <si>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</si>
  <si>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</si>
  <si>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</si>
  <si>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</si>
  <si>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</si>
  <si>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</si>
  <si>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</si>
  <si>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</si>
  <si>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</si>
  <si>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</si>
  <si>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</si>
  <si>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</si>
  <si>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</si>
  <si>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</si>
  <si>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</si>
  <si>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</si>
  <si>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</si>
  <si>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</si>
  <si>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</si>
  <si>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</si>
  <si>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</si>
  <si>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</si>
  <si>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</si>
  <si>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</si>
  <si>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</si>
  <si>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</si>
  <si>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</si>
  <si>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</si>
  <si>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</si>
  <si>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</si>
  <si>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</si>
  <si>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</si>
  <si>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</si>
  <si>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</si>
  <si>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</si>
  <si>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</si>
  <si>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</si>
  <si>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</si>
  <si>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</si>
  <si>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</si>
  <si>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</si>
  <si>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</si>
  <si>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</si>
  <si>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</si>
  <si>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</si>
  <si>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</si>
  <si>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</si>
  <si>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</si>
  <si>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</si>
  <si>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</si>
  <si>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</si>
  <si>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</si>
  <si>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</si>
  <si>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</si>
  <si>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</si>
  <si>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</si>
  <si>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</si>
  <si>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</si>
  <si>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</si>
  <si>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</si>
  <si>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</si>
  <si>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</si>
  <si>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</si>
  <si>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</si>
  <si>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</si>
  <si>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</si>
  <si>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</si>
  <si>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</si>
  <si>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</si>
  <si>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</si>
  <si>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</si>
  <si>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</si>
  <si>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</si>
  <si>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</si>
  <si>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</si>
  <si>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</si>
  <si>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</si>
  <si>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</si>
  <si>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</si>
  <si>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</si>
  <si>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</si>
  <si>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</si>
  <si>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</si>
  <si>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</si>
  <si>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</si>
  <si>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</si>
  <si>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</si>
  <si>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</si>
  <si>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</si>
  <si>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</si>
  <si>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</si>
  <si>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</si>
  <si>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</si>
  <si>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</si>
  <si>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</si>
  <si>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</si>
  <si>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</si>
  <si>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</si>
  <si>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</si>
  <si>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</si>
  <si>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</si>
  <si>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</si>
  <si>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</si>
  <si>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</si>
  <si>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</si>
  <si>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</si>
  <si>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</si>
  <si>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</si>
  <si>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</si>
  <si>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</si>
  <si>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</si>
  <si>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</si>
  <si>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</si>
  <si>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</si>
  <si>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</si>
  <si>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</si>
  <si>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</si>
  <si>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</si>
  <si>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</si>
  <si>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</si>
  <si>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</si>
  <si>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</si>
  <si>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</si>
  <si>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</si>
  <si>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</si>
  <si>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</si>
  <si>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</si>
  <si>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</si>
  <si>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</si>
  <si>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</si>
  <si>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</si>
  <si>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</si>
  <si>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</si>
  <si>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</si>
  <si>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</si>
  <si>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</si>
  <si>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</si>
  <si>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</si>
  <si>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</si>
  <si>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</si>
  <si>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</si>
  <si>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</si>
  <si>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</si>
  <si>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</si>
  <si>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</si>
  <si>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</si>
  <si>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</si>
  <si>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</si>
  <si>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</si>
  <si>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</si>
  <si>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</si>
  <si>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</si>
  <si>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</si>
  <si>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</si>
  <si>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</si>
  <si>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</si>
  <si>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</si>
  <si>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</si>
  <si>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</si>
  <si>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</si>
  <si>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</si>
  <si>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</si>
  <si>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</si>
  <si>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</si>
  <si>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</si>
  <si>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</si>
  <si>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</si>
  <si>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</si>
  <si>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</si>
  <si>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</si>
  <si>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</si>
  <si>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</si>
  <si>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</si>
  <si>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</si>
  <si>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</si>
  <si>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</si>
  <si>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</si>
  <si>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</si>
  <si>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</si>
  <si>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</si>
  <si>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</si>
  <si>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</si>
  <si>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</si>
  <si>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</si>
  <si>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</si>
  <si>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</si>
  <si>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</si>
  <si>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</si>
  <si>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</si>
  <si>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</si>
  <si>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</si>
  <si>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</si>
  <si>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</si>
  <si>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</si>
  <si>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</si>
  <si>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</si>
  <si>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</si>
  <si>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</si>
  <si>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</si>
  <si>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</si>
  <si>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</si>
  <si>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</si>
  <si>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</si>
  <si>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</si>
  <si>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</si>
  <si>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</si>
  <si>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</si>
  <si>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</si>
  <si>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</si>
  <si>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</si>
  <si>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</si>
  <si>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</si>
  <si>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</si>
  <si>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</si>
  <si>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</si>
  <si>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</si>
  <si>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</si>
  <si>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</si>
  <si>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</si>
  <si>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</si>
  <si>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</si>
  <si>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</si>
  <si>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</si>
  <si>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</si>
  <si>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</si>
  <si>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</si>
  <si>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</si>
  <si>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</si>
  <si>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</si>
  <si>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</si>
  <si>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</si>
  <si>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</si>
  <si>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</si>
  <si>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</si>
  <si>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</si>
  <si>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</si>
  <si>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</si>
  <si>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</si>
  <si>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</si>
  <si>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</si>
  <si>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</si>
  <si>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</si>
  <si>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</si>
  <si>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</si>
  <si>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</si>
  <si>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</si>
  <si>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</si>
  <si>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</si>
  <si>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</si>
  <si>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</si>
  <si>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</si>
  <si>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</si>
  <si>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</si>
  <si>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</si>
  <si>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</si>
  <si>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</si>
  <si>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</si>
  <si>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</si>
  <si>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</si>
  <si>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</si>
  <si>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</si>
  <si>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</si>
  <si>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</si>
  <si>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</si>
  <si>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</si>
  <si>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</si>
  <si>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</si>
  <si>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</si>
  <si>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</si>
  <si>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</si>
  <si>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</si>
  <si>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</si>
  <si>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</si>
  <si>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</si>
  <si>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</si>
  <si>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</si>
  <si>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</si>
  <si>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</si>
  <si>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</si>
  <si>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</si>
  <si>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</si>
  <si>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</si>
  <si>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</si>
  <si>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</si>
  <si>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</si>
  <si>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</si>
  <si>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</si>
  <si>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</si>
  <si>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</si>
  <si>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</si>
  <si>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</si>
  <si>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</si>
  <si>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</si>
  <si>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</si>
  <si>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</si>
  <si>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</si>
  <si>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</si>
  <si>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</si>
  <si>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</si>
  <si>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</si>
  <si>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</si>
  <si>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</si>
  <si>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</si>
  <si>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</si>
  <si>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</si>
  <si>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</si>
  <si>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</si>
  <si>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</si>
  <si>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</si>
  <si>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</si>
  <si>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</si>
  <si>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</si>
  <si>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</si>
  <si>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</si>
  <si>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</si>
  <si>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</si>
  <si>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</si>
  <si>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</si>
  <si>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</si>
  <si>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</si>
  <si>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</si>
  <si>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</si>
  <si>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</si>
  <si>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</si>
  <si>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</si>
  <si>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</si>
  <si>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</si>
  <si>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</si>
  <si>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</si>
  <si>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</si>
  <si>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</si>
  <si>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</si>
  <si>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</si>
  <si>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</si>
  <si>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</si>
  <si>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</si>
  <si>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</si>
  <si>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</si>
  <si>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</si>
  <si>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</si>
  <si>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</si>
  <si>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</si>
  <si>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</si>
  <si>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</si>
  <si>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</si>
  <si>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</si>
  <si>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</si>
  <si>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</si>
  <si>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</si>
  <si>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</si>
  <si>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</si>
  <si>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</si>
  <si>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</si>
  <si>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</si>
  <si>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</si>
  <si>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</si>
  <si>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</si>
  <si>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</si>
  <si>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</si>
  <si>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</si>
  <si>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</si>
  <si>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</si>
  <si>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</si>
  <si>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</si>
  <si>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</si>
  <si>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</si>
  <si>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</si>
  <si>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</si>
  <si>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</si>
  <si>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</si>
  <si>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</si>
  <si>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</si>
  <si>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</si>
  <si>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</si>
  <si>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</si>
  <si>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</si>
  <si>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</si>
  <si>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</si>
  <si>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</si>
  <si>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</si>
  <si>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</si>
  <si>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</si>
  <si>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</si>
  <si>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</si>
  <si>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</si>
  <si>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</si>
  <si>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</si>
  <si>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</si>
  <si>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</si>
  <si>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</si>
  <si>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</si>
  <si>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</si>
  <si>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</si>
  <si>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</si>
  <si>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</si>
  <si>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</si>
  <si>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</si>
  <si>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</si>
  <si>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</si>
  <si>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</si>
  <si>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</si>
  <si>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</si>
  <si>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</si>
  <si>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</si>
  <si>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</si>
  <si>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</si>
  <si>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</si>
  <si>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</si>
  <si>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</si>
  <si>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</si>
  <si>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</si>
  <si>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</si>
  <si>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</si>
  <si>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</si>
  <si>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</si>
  <si>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</si>
  <si>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</si>
  <si>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</si>
  <si>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</si>
  <si>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</si>
  <si>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</si>
  <si>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</si>
  <si>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</si>
  <si>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</si>
  <si>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</si>
  <si>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</si>
  <si>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</si>
  <si>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</si>
  <si>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</si>
  <si>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</si>
  <si>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</si>
  <si>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</si>
  <si>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</si>
  <si>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</si>
  <si>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</si>
  <si>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</si>
  <si>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</si>
  <si>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</si>
  <si>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</si>
  <si>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</si>
  <si>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</si>
  <si>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</si>
  <si>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</si>
  <si>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</si>
  <si>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</si>
  <si>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</si>
  <si>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</si>
  <si>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</si>
  <si>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</si>
  <si>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</si>
  <si>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</si>
  <si>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</si>
  <si>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</si>
  <si>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</si>
  <si>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</si>
  <si>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</si>
  <si>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</si>
  <si>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</si>
  <si>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</si>
  <si>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</si>
  <si>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</si>
  <si>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</si>
  <si>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</si>
  <si>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</si>
  <si>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</si>
  <si>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</si>
  <si>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</si>
  <si>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</si>
  <si>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</si>
  <si>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</si>
  <si>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</si>
  <si>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</si>
  <si>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</si>
  <si>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</si>
  <si>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</si>
  <si>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</si>
  <si>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</si>
  <si>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</si>
  <si>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</si>
  <si>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</si>
  <si>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</si>
  <si>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</si>
  <si>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</si>
  <si>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</si>
  <si>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</si>
  <si>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</si>
  <si>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</si>
  <si>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</si>
  <si>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</si>
  <si>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</si>
  <si>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</si>
  <si>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</si>
  <si>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</si>
  <si>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</si>
  <si>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</si>
  <si>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</si>
  <si>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</si>
  <si>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</si>
  <si>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</si>
  <si>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</si>
  <si>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</si>
  <si>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</si>
  <si>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</si>
  <si>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</si>
  <si>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</si>
  <si>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</si>
  <si>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</si>
  <si>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</si>
  <si>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</si>
  <si>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</si>
  <si>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</si>
  <si>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</si>
  <si>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</si>
  <si>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</si>
  <si>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</si>
  <si>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</si>
  <si>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</si>
  <si>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</si>
  <si>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</si>
  <si>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</si>
  <si>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</si>
  <si>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</si>
  <si>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</si>
  <si>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</si>
  <si>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</si>
  <si>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</si>
  <si>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</si>
  <si>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</si>
  <si>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</si>
  <si>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</si>
  <si>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</si>
  <si>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</si>
  <si>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</si>
  <si>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</si>
  <si>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</si>
  <si>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</si>
  <si>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</si>
  <si>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</si>
  <si>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</si>
  <si>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</si>
  <si>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</si>
  <si>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</si>
  <si>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</si>
  <si>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</si>
  <si>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</si>
  <si>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</si>
  <si>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</si>
  <si>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</si>
  <si>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</si>
  <si>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</si>
  <si>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</si>
  <si>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</si>
  <si>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</si>
  <si>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</si>
  <si>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</si>
  <si>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</si>
  <si>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</si>
  <si>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</si>
  <si>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</si>
  <si>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</si>
  <si>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</si>
  <si>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</si>
  <si>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</si>
  <si>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</si>
  <si>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</si>
  <si>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</si>
  <si>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</si>
  <si>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</si>
  <si>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</si>
  <si>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</si>
  <si>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</si>
  <si>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</si>
  <si>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</si>
  <si>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</si>
  <si>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</si>
  <si>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</si>
  <si>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</si>
  <si>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</si>
  <si>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</si>
  <si>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</si>
  <si>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</si>
  <si>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</si>
  <si>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</si>
  <si>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</si>
  <si>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</si>
  <si>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</si>
  <si>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</si>
  <si>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</si>
  <si>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</si>
  <si>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</si>
  <si>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</si>
  <si>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</si>
  <si>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</si>
  <si>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</si>
  <si>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</si>
  <si>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</si>
  <si>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</si>
  <si>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</si>
  <si>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</si>
  <si>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</si>
  <si>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</si>
  <si>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</si>
  <si>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</si>
  <si>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</si>
  <si>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</si>
  <si>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</si>
  <si>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</si>
  <si>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</si>
  <si>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</si>
  <si>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</si>
  <si>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</si>
  <si>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</si>
  <si>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</si>
  <si>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</si>
  <si>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</si>
  <si>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</si>
  <si>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</si>
  <si>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</si>
  <si>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</si>
  <si>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</si>
  <si>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</si>
  <si>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</si>
  <si>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</si>
  <si>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</si>
  <si>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</si>
  <si>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</si>
  <si>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</si>
  <si>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</si>
  <si>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</si>
  <si>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</si>
  <si>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</si>
  <si>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</si>
  <si>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</si>
  <si>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</si>
  <si>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</si>
  <si>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</si>
  <si>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</si>
  <si>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</si>
  <si>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</si>
  <si>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</si>
  <si>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</si>
  <si>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</si>
  <si>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</si>
  <si>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</si>
  <si>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</si>
  <si>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</si>
  <si>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</si>
  <si>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</si>
  <si>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</si>
  <si>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</si>
  <si>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</si>
  <si>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</si>
  <si>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</si>
  <si>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</si>
  <si>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</si>
  <si>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</si>
  <si>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</si>
  <si>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</si>
  <si>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</si>
  <si>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</si>
  <si>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</si>
  <si>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</si>
  <si>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</si>
  <si>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</si>
  <si>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</si>
  <si>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</si>
  <si>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</si>
  <si>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</si>
  <si>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</si>
  <si>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</si>
  <si>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</si>
  <si>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</si>
  <si>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</si>
  <si>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</si>
  <si>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</si>
  <si>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</si>
  <si>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</si>
  <si>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</si>
  <si>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</si>
  <si>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</si>
  <si>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</si>
  <si>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</si>
  <si>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</si>
  <si>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</si>
  <si>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</si>
  <si>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</si>
  <si>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</si>
  <si>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</si>
  <si>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</si>
  <si>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</si>
  <si>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</si>
  <si>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</si>
  <si>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</si>
  <si>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</si>
  <si>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</si>
  <si>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</si>
  <si>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</si>
  <si>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</si>
  <si>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</si>
  <si>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</si>
  <si>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</si>
  <si>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</si>
  <si>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</si>
  <si>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</si>
  <si>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</si>
  <si>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</si>
  <si>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</si>
  <si>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</si>
  <si>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</si>
  <si>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</si>
  <si>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</si>
  <si>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</si>
  <si>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</si>
  <si>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</si>
  <si>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</si>
  <si>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</si>
  <si>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</si>
  <si>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</si>
  <si>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</si>
  <si>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</si>
  <si>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</si>
  <si>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</si>
  <si>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</si>
  <si>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</si>
  <si>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</si>
  <si>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</si>
  <si>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</si>
  <si>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</si>
  <si>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</si>
  <si>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</si>
  <si>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</si>
  <si>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</si>
  <si>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</si>
  <si>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</si>
  <si>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</si>
  <si>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</si>
  <si>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</si>
  <si>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</si>
  <si>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</si>
  <si>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</si>
  <si>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</si>
  <si>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</si>
  <si>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</si>
  <si>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</si>
  <si>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</si>
  <si>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</si>
  <si>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</si>
  <si>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</si>
  <si>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</si>
  <si>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</si>
  <si>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</si>
  <si>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</si>
  <si>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</si>
  <si>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</si>
  <si>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</si>
  <si>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</si>
  <si>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</si>
  <si>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</si>
  <si>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</si>
  <si>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</si>
  <si>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</si>
  <si>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</si>
  <si>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</si>
  <si>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</si>
  <si>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</si>
  <si>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</si>
  <si>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</si>
  <si>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</si>
  <si>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</si>
  <si>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</si>
  <si>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</si>
  <si>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</si>
  <si>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</si>
  <si>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</si>
  <si>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</si>
  <si>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</si>
  <si>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</si>
  <si>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</si>
  <si>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</si>
  <si>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</si>
  <si>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</si>
  <si>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</si>
  <si>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</si>
  <si>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</si>
  <si>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</si>
  <si>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</si>
  <si>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</si>
  <si>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</si>
  <si>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</si>
  <si>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</si>
  <si>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</si>
  <si>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</si>
  <si>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</si>
  <si>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</si>
  <si>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</si>
  <si>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</si>
  <si>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</si>
  <si>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</si>
  <si>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</si>
  <si>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</si>
  <si>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</si>
  <si>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</si>
  <si>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</si>
  <si>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</si>
  <si>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</si>
  <si>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</si>
  <si>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</si>
  <si>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</si>
  <si>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</si>
  <si>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</si>
  <si>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</si>
  <si>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</si>
  <si>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</si>
  <si>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</si>
  <si>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</si>
  <si>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</si>
  <si>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</si>
  <si>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</si>
  <si>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</si>
  <si>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</si>
  <si>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</si>
  <si>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</si>
  <si>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</si>
  <si>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</si>
  <si>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</si>
  <si>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</si>
  <si>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</si>
  <si>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</si>
  <si>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</si>
  <si>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</si>
  <si>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</si>
  <si>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</si>
  <si>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</si>
  <si>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</si>
  <si>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</si>
  <si>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</si>
  <si>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</si>
  <si>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</si>
  <si>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</si>
  <si>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</si>
  <si>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</si>
  <si>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</si>
  <si>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</si>
  <si>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</si>
  <si>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</si>
  <si>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</si>
  <si>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</si>
  <si>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</si>
  <si>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</si>
  <si>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</si>
  <si>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</si>
  <si>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</si>
  <si>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</si>
  <si>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</si>
  <si>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</si>
  <si>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</si>
  <si>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</si>
  <si>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</si>
  <si>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</si>
  <si>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</si>
  <si>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</si>
  <si>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</si>
  <si>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</si>
  <si>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</si>
  <si>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</si>
  <si>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</si>
  <si>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</si>
  <si>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</si>
  <si>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</si>
  <si>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</si>
  <si>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</si>
  <si>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</si>
  <si>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</si>
  <si>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</si>
  <si>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</si>
  <si>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</si>
  <si>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</si>
  <si>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</si>
  <si>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</si>
  <si>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</si>
  <si>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</si>
  <si>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</si>
  <si>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</si>
  <si>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</si>
  <si>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</si>
  <si>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</si>
  <si>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</si>
  <si>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</si>
  <si>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</si>
  <si>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</si>
  <si>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</si>
  <si>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</si>
  <si>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</si>
  <si>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</si>
  <si>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</si>
  <si>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</si>
  <si>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</si>
  <si>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</si>
  <si>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</si>
  <si>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</si>
  <si>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</si>
  <si>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</si>
  <si>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</si>
  <si>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</si>
  <si>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</si>
  <si>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</si>
  <si>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</si>
  <si>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</si>
  <si>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</si>
  <si>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</si>
  <si>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</si>
  <si>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</si>
  <si>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</si>
  <si>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</si>
  <si>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</si>
  <si>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</si>
  <si>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</si>
  <si>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</si>
  <si>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</si>
  <si>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</si>
  <si>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</si>
  <si>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</si>
  <si>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</si>
  <si>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</si>
  <si>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</si>
  <si>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</si>
  <si>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</si>
  <si>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</si>
  <si>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</si>
  <si>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</si>
  <si>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</si>
  <si>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</si>
  <si>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</si>
  <si>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</si>
  <si>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</si>
  <si>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</si>
  <si>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</si>
  <si>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</si>
  <si>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</si>
  <si>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</si>
  <si>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</si>
  <si>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</si>
  <si>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</si>
  <si>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</si>
  <si>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</si>
  <si>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</si>
  <si>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</si>
  <si>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</si>
  <si>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</si>
  <si>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</si>
  <si>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</si>
  <si>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</si>
  <si>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</si>
  <si>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</si>
  <si>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</si>
  <si>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</si>
  <si>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</si>
  <si>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</si>
  <si>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</si>
  <si>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</si>
  <si>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</si>
  <si>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</si>
  <si>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</si>
  <si>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</si>
  <si>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</si>
  <si>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</si>
  <si>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</si>
  <si>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</si>
  <si>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</si>
  <si>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</si>
  <si>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</si>
  <si>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</si>
  <si>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</si>
  <si>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</si>
  <si>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</si>
  <si>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</si>
  <si>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</si>
  <si>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</si>
  <si>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</si>
  <si>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</si>
  <si>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</si>
  <si>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</si>
  <si>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</si>
  <si>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</si>
  <si>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</si>
  <si>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</si>
  <si>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</si>
  <si>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</si>
  <si>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</si>
  <si>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</si>
  <si>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</si>
  <si>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</si>
  <si>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</si>
  <si>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</si>
  <si>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</si>
  <si>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</si>
  <si>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</si>
  <si>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</si>
  <si>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</si>
  <si>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</si>
  <si>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</si>
  <si>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</si>
  <si>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</si>
  <si>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</si>
  <si>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</si>
  <si>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</si>
  <si>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</si>
  <si>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</si>
  <si>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</si>
  <si>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</si>
  <si>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</si>
  <si>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</si>
  <si>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</si>
  <si>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</si>
  <si>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</si>
  <si>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</si>
  <si>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</si>
  <si>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</si>
  <si>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</si>
  <si>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</si>
  <si>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</si>
  <si>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</si>
  <si>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</si>
  <si>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</si>
  <si>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</si>
  <si>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</si>
  <si>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</si>
  <si>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</si>
  <si>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</si>
  <si>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</si>
  <si>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</si>
  <si>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</si>
  <si>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</si>
  <si>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</si>
  <si>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</si>
  <si>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</si>
  <si>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</si>
  <si>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</si>
  <si>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</si>
  <si>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</si>
  <si>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</si>
  <si>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</si>
  <si>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</si>
  <si>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</si>
  <si>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</si>
  <si>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</si>
  <si>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</si>
  <si>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</si>
  <si>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</si>
  <si>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</si>
  <si>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</si>
  <si>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</si>
  <si>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</si>
  <si>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</si>
  <si>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</si>
  <si>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</si>
  <si>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</si>
  <si>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</si>
  <si>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</si>
  <si>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</si>
  <si>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</si>
  <si>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</si>
  <si>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</si>
  <si>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</si>
  <si>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</si>
  <si>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</si>
  <si>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</si>
  <si>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</si>
  <si>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</si>
  <si>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</si>
  <si>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</si>
  <si>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</si>
  <si>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</si>
  <si>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</si>
  <si>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</si>
  <si>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</si>
  <si>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</si>
  <si>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</si>
  <si>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</si>
  <si>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</si>
  <si>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</si>
  <si>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</si>
  <si>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</si>
  <si>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</si>
  <si>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</si>
  <si>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</si>
  <si>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</si>
  <si>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</si>
  <si>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</si>
  <si>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</si>
  <si>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</si>
  <si>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</si>
  <si>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</si>
  <si>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</si>
  <si>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</si>
  <si>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</si>
  <si>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</si>
  <si>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</si>
  <si>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</si>
  <si>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</si>
  <si>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</si>
  <si>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</si>
  <si>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</si>
  <si>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</si>
  <si>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</si>
  <si>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</si>
  <si>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</si>
  <si>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</si>
  <si>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</si>
  <si>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</si>
  <si>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</si>
  <si>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</si>
  <si>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</si>
  <si>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</si>
  <si>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</si>
  <si>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</si>
  <si>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</si>
  <si>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</si>
  <si>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</si>
  <si>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</si>
  <si>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</si>
  <si>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</si>
  <si>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</si>
  <si>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</si>
  <si>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</si>
  <si>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</si>
  <si>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</si>
  <si>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</si>
  <si>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</si>
  <si>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</si>
  <si>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</si>
  <si>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</si>
  <si>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</si>
  <si>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</si>
  <si>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</si>
  <si>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</si>
  <si>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</si>
  <si>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</si>
  <si>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</si>
  <si>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</si>
  <si>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</si>
  <si>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</si>
  <si>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</si>
  <si>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</si>
  <si>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</si>
  <si>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</si>
  <si>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</si>
  <si>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</si>
  <si>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</si>
  <si>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</si>
  <si>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</si>
  <si>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</si>
  <si>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</si>
  <si>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</si>
  <si>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</si>
  <si>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</si>
  <si>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</si>
  <si>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</si>
  <si>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</si>
  <si>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</si>
  <si>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</si>
  <si>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</si>
  <si>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</si>
  <si>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</si>
  <si>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</si>
  <si>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</si>
  <si>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</si>
  <si>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</si>
  <si>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</si>
  <si>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</si>
  <si>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</si>
  <si>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</si>
  <si>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</si>
  <si>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</si>
  <si>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</si>
  <si>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</si>
  <si>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</si>
  <si>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</si>
  <si>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</si>
  <si>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</si>
  <si>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</si>
  <si>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</si>
  <si>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</si>
  <si>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</si>
  <si>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</si>
  <si>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</si>
  <si>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</si>
  <si>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</si>
  <si>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</si>
  <si>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</si>
  <si>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</si>
  <si>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</si>
  <si>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</si>
  <si>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</si>
  <si>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</si>
  <si>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</si>
  <si>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</si>
  <si>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</si>
  <si>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</si>
  <si>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</si>
  <si>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</si>
  <si>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</si>
  <si>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</si>
  <si>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</si>
  <si>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</si>
  <si>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</si>
  <si>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</si>
  <si>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</si>
  <si>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</si>
  <si>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</si>
  <si>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</si>
  <si>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</si>
  <si>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</si>
  <si>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</si>
  <si>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</si>
  <si>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</si>
  <si>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</si>
  <si>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</si>
  <si>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</si>
  <si>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</si>
  <si>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</si>
  <si>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</si>
  <si>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</si>
  <si>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</si>
  <si>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</si>
  <si>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</si>
  <si>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</si>
  <si>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</si>
  <si>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</si>
  <si>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</si>
  <si>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</si>
  <si>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</si>
  <si>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</si>
  <si>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</si>
  <si>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</si>
  <si>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</si>
  <si>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</si>
  <si>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</si>
  <si>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</si>
  <si>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</si>
  <si>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</si>
  <si>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</si>
  <si>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</si>
  <si>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</si>
  <si>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</si>
  <si>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</si>
  <si>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</si>
  <si>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</si>
  <si>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</si>
  <si>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</si>
  <si>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</si>
  <si>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</si>
  <si>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</si>
  <si>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</si>
  <si>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</si>
  <si>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</si>
  <si>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</si>
  <si>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</si>
  <si>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</si>
  <si>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</si>
  <si>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</si>
  <si>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</si>
  <si>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</si>
  <si>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</si>
  <si>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</si>
  <si>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</si>
  <si>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</si>
  <si>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</si>
  <si>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</si>
  <si>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</si>
  <si>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</si>
  <si>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</si>
  <si>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</si>
  <si>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</si>
  <si>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</si>
  <si>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</si>
  <si>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</si>
  <si>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</si>
  <si>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</si>
  <si>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</si>
  <si>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</si>
  <si>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</si>
  <si>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</si>
  <si>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</si>
  <si>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</si>
  <si>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</si>
  <si>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</si>
  <si>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</si>
  <si>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</si>
  <si>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</si>
  <si>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</si>
  <si>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</si>
  <si>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</si>
  <si>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</si>
  <si>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</si>
  <si>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</si>
  <si>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</si>
  <si>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</si>
  <si>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</si>
  <si>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</si>
  <si>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</si>
  <si>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</si>
  <si>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</si>
  <si>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</si>
  <si>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</si>
  <si>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</si>
  <si>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</si>
  <si>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</si>
  <si>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</si>
  <si>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</si>
  <si>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</si>
  <si>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</si>
  <si>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</si>
  <si>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</si>
  <si>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</si>
  <si>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</si>
  <si>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</si>
  <si>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</si>
  <si>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</si>
  <si>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</si>
  <si>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</si>
  <si>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</si>
  <si>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</si>
  <si>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</si>
  <si>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</si>
  <si>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</si>
  <si>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</si>
  <si>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</si>
  <si>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</si>
  <si>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</si>
  <si>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</si>
  <si>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</si>
  <si>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</si>
  <si>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</si>
  <si>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</si>
  <si>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</si>
  <si>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</si>
  <si>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</si>
  <si>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</si>
  <si>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</si>
  <si>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</si>
  <si>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</si>
  <si>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</si>
  <si>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</si>
  <si>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</si>
  <si>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</si>
  <si>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</si>
  <si>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</si>
  <si>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</si>
  <si>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</si>
  <si>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</si>
  <si>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</si>
  <si>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</si>
  <si>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</si>
  <si>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</si>
  <si>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</si>
  <si>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</si>
  <si>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</si>
  <si>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</si>
  <si>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</si>
  <si>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</si>
  <si>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</si>
  <si>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</si>
  <si>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</si>
  <si>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</si>
  <si>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</si>
  <si>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</si>
  <si>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</si>
  <si>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</si>
  <si>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</si>
  <si>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</si>
  <si>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</si>
  <si>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</si>
  <si>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</si>
  <si>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</si>
  <si>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</si>
  <si>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</si>
  <si>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</si>
  <si>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</si>
  <si>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</si>
  <si>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</si>
  <si>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</si>
  <si>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</si>
  <si>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</si>
  <si>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</si>
  <si>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</si>
  <si>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</si>
  <si>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</si>
  <si>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</si>
  <si>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</si>
  <si>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</si>
  <si>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</si>
  <si>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</si>
  <si>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</si>
  <si>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</si>
  <si>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</si>
  <si>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</si>
  <si>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</si>
  <si>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</si>
  <si>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</si>
  <si>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</si>
  <si>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</si>
  <si>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</si>
  <si>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</si>
  <si>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</si>
  <si>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</si>
  <si>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</si>
  <si>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</si>
  <si>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</si>
  <si>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</si>
  <si>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</si>
  <si>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</si>
  <si>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</si>
  <si>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</si>
  <si>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</si>
  <si>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</si>
  <si>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</si>
  <si>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</si>
  <si>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</si>
  <si>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</si>
  <si>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</si>
  <si>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</si>
  <si>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</si>
  <si>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</si>
  <si>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</si>
  <si>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</si>
  <si>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</si>
  <si>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</si>
  <si>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</si>
  <si>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</si>
  <si>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</si>
  <si>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</si>
  <si>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</si>
  <si>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</si>
  <si>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</si>
  <si>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</si>
  <si>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</si>
  <si>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</si>
  <si>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</si>
  <si>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</si>
  <si>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</si>
  <si>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</si>
  <si>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</si>
  <si>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</si>
  <si>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</si>
  <si>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</si>
  <si>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</si>
  <si>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</si>
  <si>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</si>
  <si>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</si>
  <si>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</si>
  <si>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</si>
  <si>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</si>
  <si>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</si>
  <si>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</si>
  <si>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</si>
  <si>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</si>
  <si>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</si>
  <si>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</si>
  <si>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</si>
  <si>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</si>
  <si>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</si>
  <si>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</si>
  <si>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</si>
  <si>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</si>
  <si>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</si>
  <si>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</si>
  <si>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</si>
  <si>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</si>
  <si>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</si>
  <si>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</si>
  <si>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</si>
  <si>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</si>
  <si>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</si>
  <si>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</si>
  <si>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</si>
  <si>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</si>
  <si>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</si>
  <si>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</si>
  <si>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</si>
  <si>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</si>
  <si>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</si>
  <si>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</si>
  <si>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</si>
  <si>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</si>
  <si>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</si>
  <si>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</si>
  <si>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</si>
  <si>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</si>
  <si>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</si>
  <si>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</si>
  <si>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</si>
  <si>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</si>
  <si>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</si>
  <si>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</si>
  <si>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</si>
  <si>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</si>
  <si>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</si>
  <si>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</si>
  <si>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</si>
  <si>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</si>
  <si>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</si>
  <si>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</si>
  <si>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</si>
  <si>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</si>
  <si>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</si>
  <si>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</si>
  <si>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</si>
  <si>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</si>
  <si>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</si>
  <si>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</si>
  <si>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</si>
  <si>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</si>
  <si>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</si>
  <si>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</si>
  <si>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</si>
  <si>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</si>
  <si>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</si>
  <si>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</si>
  <si>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</si>
  <si>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</si>
  <si>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</si>
  <si>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</si>
  <si>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</si>
  <si>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</si>
  <si>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</si>
  <si>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</si>
  <si>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</si>
  <si>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</si>
  <si>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</si>
  <si>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</si>
  <si>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</si>
  <si>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</si>
  <si>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</si>
  <si>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</si>
  <si>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</si>
  <si>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</si>
  <si>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</si>
  <si>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</si>
  <si>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</si>
  <si>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</si>
  <si>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</si>
  <si>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</si>
  <si>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</si>
  <si>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</si>
  <si>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</si>
  <si>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</si>
  <si>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</si>
  <si>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</si>
  <si>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</si>
  <si>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</si>
  <si>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</si>
  <si>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</si>
  <si>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</si>
  <si>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</si>
  <si>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</si>
  <si>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</si>
  <si>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</si>
  <si>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</si>
  <si>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</si>
  <si>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</si>
  <si>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</si>
  <si>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</si>
  <si>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</si>
  <si>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</si>
  <si>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</si>
  <si>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</si>
  <si>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</si>
  <si>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</si>
  <si>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</si>
  <si>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</si>
  <si>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</si>
  <si>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</si>
  <si>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</si>
  <si>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</si>
  <si>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</si>
  <si>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</si>
  <si>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</si>
  <si>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</si>
  <si>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</si>
  <si>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</si>
  <si>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</si>
  <si>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</si>
  <si>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</si>
  <si>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</si>
  <si>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</si>
  <si>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</si>
  <si>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</si>
  <si>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</si>
  <si>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</si>
  <si>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</si>
  <si>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</si>
  <si>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</si>
  <si>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</si>
  <si>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</si>
  <si>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</si>
  <si>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</si>
  <si>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</si>
  <si>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</si>
  <si>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</si>
  <si>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</si>
  <si>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</si>
  <si>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</si>
  <si>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</si>
  <si>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</si>
  <si>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</si>
  <si>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</si>
  <si>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</si>
  <si>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</si>
  <si>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</si>
  <si>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</si>
  <si>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</si>
  <si>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</si>
  <si>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</si>
  <si>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</si>
  <si>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</si>
  <si>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</si>
  <si>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</si>
  <si>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</si>
  <si>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</si>
  <si>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</si>
  <si>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</si>
  <si>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</si>
  <si>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</si>
  <si>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</si>
  <si>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</si>
  <si>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</si>
  <si>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</si>
  <si>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</si>
  <si>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</si>
  <si>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</si>
  <si>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</si>
  <si>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</si>
  <si>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</si>
  <si>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</si>
  <si>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</si>
  <si>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</si>
  <si>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</si>
  <si>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</si>
  <si>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</si>
  <si>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</si>
  <si>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</si>
  <si>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</si>
  <si>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</si>
  <si>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</si>
  <si>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</si>
  <si>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</si>
  <si>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</si>
  <si>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</si>
  <si>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</si>
  <si>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</si>
  <si>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</si>
  <si>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</si>
  <si>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</si>
  <si>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</si>
  <si>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</si>
  <si>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</si>
  <si>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</si>
  <si>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</si>
  <si>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</si>
  <si>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</si>
  <si>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</si>
  <si>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</si>
  <si>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</si>
  <si>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</si>
  <si>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</si>
  <si>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</si>
  <si>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</si>
  <si>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</si>
  <si>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</si>
  <si>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</si>
  <si>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</si>
  <si>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</si>
  <si>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</si>
  <si>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</si>
  <si>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</si>
  <si>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</si>
  <si>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</si>
  <si>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</si>
  <si>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</si>
  <si>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</si>
  <si>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</si>
  <si>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</si>
  <si>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</si>
  <si>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</si>
  <si>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</si>
  <si>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</si>
  <si>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</si>
  <si>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</si>
  <si>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</si>
  <si>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</si>
  <si>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</si>
  <si>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</si>
  <si>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</si>
  <si>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</si>
  <si>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</si>
  <si>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</si>
  <si>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</si>
  <si>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</si>
  <si>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</si>
  <si>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</si>
  <si>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</si>
  <si>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</si>
  <si>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</si>
  <si>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</si>
  <si>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</si>
  <si>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</si>
  <si>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</si>
  <si>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</si>
  <si>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</si>
  <si>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</si>
  <si>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</si>
  <si>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</si>
  <si>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</si>
  <si>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</si>
  <si>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</si>
  <si>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</si>
  <si>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</si>
  <si>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</si>
  <si>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</si>
  <si>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</si>
  <si>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</si>
  <si>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</si>
  <si>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</si>
  <si>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</si>
  <si>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</si>
  <si>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</si>
  <si>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</si>
  <si>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</si>
  <si>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</si>
  <si>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</si>
  <si>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</si>
  <si>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</si>
  <si>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</si>
  <si>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</si>
  <si>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</si>
  <si>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</si>
  <si>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</si>
  <si>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</si>
  <si>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</si>
  <si>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</si>
  <si>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</si>
  <si>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</si>
  <si>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</si>
  <si>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</si>
  <si>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</si>
  <si>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</si>
  <si>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</si>
  <si>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</si>
  <si>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</si>
  <si>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</si>
  <si>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</si>
  <si>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</si>
  <si>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</si>
  <si>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</si>
  <si>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</si>
  <si>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</si>
  <si>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</si>
  <si>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</si>
  <si>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</si>
  <si>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</si>
  <si>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</si>
  <si>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</si>
  <si>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</si>
  <si>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</si>
  <si>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</si>
  <si>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</si>
  <si>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</si>
  <si>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</si>
  <si>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</si>
  <si>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</si>
  <si>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</si>
  <si>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</si>
  <si>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</si>
  <si>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</si>
  <si>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</si>
  <si>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</si>
  <si>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</si>
  <si>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</si>
  <si>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</si>
  <si>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</si>
  <si>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</si>
  <si>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</si>
  <si>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</si>
  <si>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</si>
  <si>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</si>
  <si>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</si>
  <si>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</si>
  <si>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</si>
  <si>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</si>
  <si>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</si>
  <si>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</si>
  <si>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</si>
  <si>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</si>
  <si>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</si>
  <si>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</si>
  <si>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</si>
  <si>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</si>
  <si>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</si>
  <si>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</si>
  <si>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</si>
  <si>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</si>
  <si>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</si>
  <si>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</si>
  <si>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</si>
  <si>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</si>
  <si>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</si>
  <si>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</si>
  <si>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</si>
  <si>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</si>
  <si>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</si>
  <si>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</si>
  <si>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</si>
  <si>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</si>
  <si>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</si>
  <si>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</si>
  <si>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</si>
  <si>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</si>
  <si>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</si>
  <si>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</si>
  <si>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</si>
  <si>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</si>
  <si>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</si>
  <si>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</si>
  <si>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</si>
  <si>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</si>
  <si>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</si>
  <si>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</si>
  <si>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</si>
  <si>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</si>
  <si>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</si>
  <si>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</si>
  <si>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</si>
  <si>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</si>
  <si>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</si>
  <si>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</si>
  <si>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</si>
  <si>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</si>
  <si>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</si>
  <si>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</si>
  <si>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</si>
  <si>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</si>
  <si>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</si>
  <si>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</si>
  <si>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</si>
  <si>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</si>
  <si>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</si>
  <si>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</si>
  <si>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</si>
  <si>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</si>
  <si>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</si>
  <si>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</si>
  <si>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</si>
  <si>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</si>
  <si>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</si>
  <si>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</si>
  <si>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</si>
  <si>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</si>
  <si>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</si>
  <si>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</si>
  <si>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</si>
  <si>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</si>
  <si>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</si>
  <si>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</si>
  <si>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</si>
  <si>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</si>
  <si>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</si>
  <si>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</si>
  <si>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</si>
  <si>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</si>
  <si>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</si>
  <si>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</si>
  <si>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</si>
  <si>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</si>
  <si>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</si>
  <si>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</si>
  <si>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</si>
  <si>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</si>
  <si>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</si>
  <si>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</si>
  <si>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</si>
  <si>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</si>
  <si>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</si>
  <si>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</si>
  <si>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</si>
  <si>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</si>
  <si>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</si>
  <si>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</si>
  <si>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</si>
  <si>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</si>
  <si>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</si>
  <si>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</si>
  <si>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</si>
  <si>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</si>
  <si>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</si>
  <si>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</si>
  <si>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</si>
  <si>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</si>
  <si>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</si>
  <si>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</si>
  <si>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</si>
  <si>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</si>
  <si>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</si>
  <si>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</si>
  <si>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</si>
  <si>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</si>
  <si>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</si>
  <si>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</si>
  <si>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</si>
  <si>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</si>
  <si>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</si>
  <si>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</si>
  <si>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</si>
  <si>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</si>
  <si>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</si>
  <si>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</si>
  <si>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</si>
  <si>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</si>
  <si>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</si>
  <si>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</si>
  <si>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</si>
  <si>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</si>
  <si>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</si>
  <si>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</si>
  <si>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</si>
  <si>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</si>
  <si>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</si>
  <si>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</si>
  <si>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</si>
  <si>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</si>
  <si>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</si>
  <si>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</si>
  <si>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</si>
  <si>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</si>
  <si>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</si>
  <si>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</si>
  <si>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</si>
  <si>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</si>
  <si>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</si>
  <si>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</si>
  <si>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</si>
  <si>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</si>
  <si>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</si>
  <si>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</si>
  <si>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</si>
  <si>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</si>
  <si>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</si>
  <si>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</si>
  <si>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</si>
  <si>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</si>
  <si>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</si>
  <si>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</si>
  <si>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</si>
  <si>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</si>
  <si>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</si>
  <si>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</si>
  <si>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</si>
  <si>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</si>
  <si>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</si>
  <si>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</si>
  <si>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</si>
  <si>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</si>
  <si>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</si>
  <si>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</si>
  <si>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</si>
  <si>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</si>
  <si>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</si>
  <si>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</si>
  <si>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</si>
  <si>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</si>
  <si>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</si>
  <si>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</si>
  <si>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</si>
  <si>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</si>
  <si>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</si>
  <si>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</si>
  <si>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</si>
  <si>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</si>
  <si>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</si>
  <si>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</si>
  <si>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</si>
  <si>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</si>
  <si>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</si>
  <si>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</si>
  <si>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</si>
  <si>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</si>
  <si>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</si>
  <si>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</si>
  <si>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</si>
  <si>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</si>
  <si>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</si>
  <si>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</si>
  <si>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</si>
  <si>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</si>
  <si>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</si>
  <si>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</si>
  <si>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</si>
  <si>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</si>
  <si>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</si>
  <si>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</si>
  <si>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</si>
  <si>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</si>
  <si>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</si>
  <si>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</si>
  <si>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</si>
  <si>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</si>
  <si>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</si>
  <si>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</si>
  <si>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</si>
  <si>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</si>
  <si>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</si>
  <si>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</si>
  <si>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</si>
  <si>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</si>
  <si>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</si>
  <si>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</si>
  <si>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</si>
  <si>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</si>
  <si>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</si>
  <si>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</si>
  <si>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</si>
  <si>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</si>
  <si>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</si>
  <si>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</si>
  <si>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</si>
  <si>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</si>
  <si>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</si>
  <si>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</si>
  <si>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</si>
  <si>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</si>
  <si>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</si>
  <si>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</si>
  <si>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</si>
  <si>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</si>
  <si>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</si>
  <si>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</si>
  <si>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</si>
  <si>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</si>
  <si>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</si>
  <si>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</si>
  <si>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</si>
  <si>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</si>
  <si>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</si>
  <si>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</si>
  <si>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</si>
  <si>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</si>
  <si>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</si>
  <si>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</si>
  <si>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</si>
  <si>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</si>
  <si>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</si>
  <si>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</si>
  <si>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</si>
  <si>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</si>
  <si>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</si>
  <si>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</si>
  <si>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</si>
  <si>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</si>
  <si>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</si>
  <si>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</si>
  <si>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</si>
  <si>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</si>
  <si>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</si>
  <si>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</si>
  <si>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</si>
  <si>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</si>
  <si>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</si>
  <si>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</si>
  <si>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</si>
  <si>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</si>
  <si>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</si>
  <si>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</si>
  <si>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</si>
  <si>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</si>
  <si>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</si>
  <si>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</si>
  <si>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</si>
  <si>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</si>
  <si>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</si>
  <si>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</si>
  <si>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</si>
  <si>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</si>
  <si>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</si>
  <si>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</si>
  <si>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</si>
  <si>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</si>
  <si>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</si>
  <si>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</si>
  <si>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</si>
  <si>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</si>
  <si>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</si>
  <si>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</si>
  <si>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</si>
  <si>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</si>
  <si>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</si>
  <si>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</si>
  <si>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</si>
  <si>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</si>
  <si>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</si>
  <si>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</si>
  <si>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</si>
  <si>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</si>
  <si>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</si>
  <si>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</si>
  <si>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</si>
  <si>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</si>
  <si>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</si>
  <si>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</si>
  <si>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</si>
  <si>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</si>
  <si>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</si>
  <si>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</si>
  <si>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</si>
  <si>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</si>
  <si>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</si>
  <si>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</si>
  <si>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</si>
  <si>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</si>
  <si>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</si>
  <si>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</si>
  <si>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</si>
  <si>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</si>
  <si>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</si>
  <si>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</si>
  <si>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</si>
  <si>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</si>
  <si>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</si>
  <si>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</si>
  <si>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</si>
  <si>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</si>
  <si>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</si>
  <si>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</si>
  <si>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</si>
  <si>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</si>
  <si>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</si>
  <si>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</si>
  <si>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</si>
  <si>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</si>
  <si>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</si>
  <si>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</si>
  <si>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</si>
  <si>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</si>
  <si>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</si>
  <si>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</si>
  <si>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</si>
  <si>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</si>
  <si>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</si>
  <si>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</si>
  <si>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</si>
  <si>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</si>
  <si>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</si>
  <si>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</si>
  <si>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</si>
  <si>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</si>
  <si>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</si>
  <si>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</si>
  <si>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</si>
  <si>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</si>
  <si>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</si>
  <si>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</si>
  <si>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</si>
  <si>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</si>
  <si>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</si>
  <si>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</si>
  <si>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</si>
  <si>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</si>
  <si>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</si>
  <si>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</si>
  <si>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</si>
  <si>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</si>
  <si>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</si>
  <si>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</si>
  <si>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</si>
  <si>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</si>
  <si>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</si>
  <si>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</si>
  <si>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</si>
  <si>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</si>
  <si>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</si>
  <si>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</si>
  <si>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</si>
  <si>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</si>
  <si>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</si>
  <si>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</si>
  <si>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</si>
  <si>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</si>
  <si>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</si>
  <si>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</si>
  <si>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</si>
  <si>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</si>
  <si>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</si>
  <si>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</si>
  <si>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</si>
  <si>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</si>
  <si>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</si>
  <si>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</si>
  <si>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</si>
  <si>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</si>
  <si>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</si>
  <si>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</si>
  <si>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</si>
  <si>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</si>
  <si>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</si>
  <si>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</si>
  <si>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</si>
  <si>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</si>
  <si>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</si>
  <si>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</si>
  <si>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</si>
  <si>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</si>
  <si>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</si>
  <si>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</si>
  <si>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</si>
  <si>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</si>
  <si>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</si>
  <si>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</si>
  <si>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</si>
  <si>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</si>
  <si>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</si>
  <si>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</si>
  <si>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</si>
  <si>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</si>
  <si>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</si>
  <si>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</si>
  <si>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</si>
  <si>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</si>
  <si>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</si>
  <si>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</si>
  <si>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</si>
  <si>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</si>
  <si>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</si>
  <si>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</si>
  <si>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</si>
  <si>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</si>
  <si>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</si>
  <si>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</si>
  <si>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</si>
  <si>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</si>
  <si>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</si>
  <si>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</si>
  <si>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</si>
  <si>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</si>
  <si>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</si>
  <si>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</si>
  <si>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</si>
  <si>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</si>
  <si>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</si>
  <si>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</si>
  <si>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</si>
  <si>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</si>
  <si>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</si>
  <si>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</si>
  <si>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</si>
  <si>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</si>
  <si>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</si>
  <si>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</si>
  <si>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</si>
  <si>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</si>
  <si>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</si>
  <si>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</si>
  <si>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</si>
  <si>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</si>
  <si>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</si>
  <si>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</si>
  <si>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</si>
  <si>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</si>
  <si>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</si>
  <si>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</si>
  <si>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</si>
  <si>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</si>
  <si>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</si>
  <si>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</si>
  <si>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</si>
  <si>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</si>
  <si>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</si>
  <si>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</si>
  <si>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</si>
  <si>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</si>
  <si>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</si>
  <si>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</si>
  <si>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</si>
  <si>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</si>
  <si>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</si>
  <si>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</si>
  <si>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</si>
  <si>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</si>
  <si>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</si>
  <si>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</si>
  <si>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</si>
  <si>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</si>
  <si>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</si>
  <si>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</si>
  <si>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</si>
  <si>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</si>
  <si>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</si>
  <si>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</si>
  <si>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</si>
  <si>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</si>
  <si>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</si>
  <si>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</si>
  <si>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</si>
  <si>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</si>
  <si>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</si>
  <si>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</si>
  <si>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</si>
  <si>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</si>
  <si>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</si>
  <si>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</si>
  <si>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</si>
  <si>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</si>
  <si>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</si>
  <si>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</si>
  <si>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</si>
  <si>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</si>
  <si>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</si>
  <si>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</si>
  <si>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</si>
  <si>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</si>
  <si>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</si>
  <si>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</si>
  <si>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</si>
  <si>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</si>
  <si>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</si>
  <si>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</si>
  <si>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</si>
  <si>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</si>
  <si>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</si>
  <si>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</si>
  <si>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</si>
  <si>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</si>
  <si>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</si>
  <si>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</si>
  <si>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</si>
  <si>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</si>
  <si>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</si>
  <si>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</si>
  <si>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</si>
  <si>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</si>
  <si>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</si>
  <si>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</si>
  <si>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</si>
  <si>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</si>
  <si>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</si>
  <si>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</si>
  <si>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</si>
  <si>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</si>
  <si>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</si>
  <si>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</si>
  <si>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</si>
  <si>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</si>
  <si>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</si>
  <si>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</si>
  <si>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</si>
  <si>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</si>
  <si>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</si>
  <si>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</si>
  <si>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</si>
  <si>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</si>
  <si>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</si>
  <si>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</si>
  <si>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</si>
  <si>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</si>
  <si>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</si>
  <si>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</si>
  <si>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</si>
  <si>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</si>
  <si>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</si>
  <si>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</si>
  <si>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</si>
  <si>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</si>
  <si>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</si>
  <si>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</si>
  <si>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</si>
  <si>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</si>
  <si>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</si>
  <si>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</si>
  <si>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</si>
  <si>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</si>
  <si>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</si>
  <si>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</si>
  <si>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</si>
  <si>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</si>
  <si>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</si>
  <si>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</si>
  <si>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</si>
  <si>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</si>
  <si>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</si>
  <si>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</si>
  <si>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</si>
  <si>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</si>
  <si>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</si>
  <si>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</si>
  <si>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</si>
  <si>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</si>
  <si>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</si>
  <si>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</si>
  <si>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</si>
  <si>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</si>
  <si>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</si>
  <si>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</si>
  <si>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</si>
  <si>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</si>
  <si>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</si>
  <si>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</si>
  <si>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</si>
  <si>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</si>
  <si>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</si>
  <si>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</si>
  <si>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</si>
  <si>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</si>
  <si>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</si>
  <si>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</si>
  <si>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</si>
  <si>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</si>
  <si>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</si>
  <si>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</si>
  <si>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</si>
  <si>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</si>
  <si>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</si>
  <si>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</si>
  <si>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</si>
  <si>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</si>
  <si>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</si>
  <si>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</si>
  <si>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</si>
  <si>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</si>
  <si>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</si>
  <si>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</si>
  <si>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</si>
  <si>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</si>
  <si>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</si>
  <si>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</si>
  <si>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</si>
  <si>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</si>
  <si>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</si>
  <si>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</si>
  <si>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</si>
  <si>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</si>
  <si>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</si>
  <si>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</si>
  <si>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</si>
  <si>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</si>
  <si>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</si>
  <si>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</si>
  <si>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</si>
  <si>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</si>
  <si>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</si>
  <si>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</si>
  <si>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</si>
  <si>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</si>
  <si>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</si>
  <si>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</si>
  <si>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</si>
  <si>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</si>
  <si>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</si>
  <si>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</si>
  <si>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</si>
  <si>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</si>
  <si>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</si>
  <si>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</si>
  <si>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</si>
  <si>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</si>
  <si>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</si>
  <si>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</si>
  <si>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</si>
  <si>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</si>
  <si>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</si>
  <si>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</si>
  <si>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</si>
  <si>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</si>
  <si>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</si>
  <si>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</si>
  <si>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</si>
  <si>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</si>
  <si>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</si>
  <si>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</si>
  <si>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</si>
  <si>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</si>
  <si>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</si>
  <si>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</si>
  <si>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</si>
  <si>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</si>
  <si>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</si>
  <si>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</si>
  <si>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</si>
  <si>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</si>
  <si>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</si>
  <si>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</si>
  <si>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</si>
  <si>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</si>
  <si>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</si>
  <si>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</si>
  <si>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</si>
  <si>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</si>
  <si>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</si>
  <si>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</si>
  <si>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</si>
  <si>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</si>
  <si>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</si>
  <si>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</si>
  <si>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</si>
  <si>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</si>
  <si>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</si>
  <si>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</si>
  <si>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</si>
  <si>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</si>
  <si>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</si>
  <si>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</si>
  <si>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</si>
  <si>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</si>
  <si>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</si>
  <si>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</si>
  <si>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</si>
  <si>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</si>
  <si>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</si>
  <si>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</si>
  <si>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</si>
  <si>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</si>
  <si>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</si>
  <si>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</si>
  <si>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</si>
  <si>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</si>
  <si>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</si>
  <si>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</si>
  <si>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</si>
  <si>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</si>
  <si>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</si>
  <si>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</si>
  <si>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</si>
  <si>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</si>
  <si>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</si>
  <si>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</si>
  <si>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</si>
  <si>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</si>
  <si>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</si>
  <si>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</si>
  <si>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</si>
  <si>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</si>
  <si>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</si>
  <si>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</si>
  <si>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</si>
  <si>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</si>
  <si>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</si>
  <si>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</si>
  <si>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</si>
  <si>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</si>
  <si>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</si>
  <si>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</si>
  <si>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</si>
  <si>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</si>
  <si>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</si>
  <si>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</si>
  <si>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</si>
  <si>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</si>
  <si>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</si>
  <si>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</si>
  <si>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</si>
  <si>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</si>
  <si>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</si>
  <si>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</si>
  <si>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</si>
  <si>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</si>
  <si>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</si>
  <si>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</si>
  <si>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</si>
  <si>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</si>
  <si>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</si>
  <si>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</si>
  <si>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</si>
  <si>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</si>
  <si>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</si>
  <si>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</si>
  <si>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</si>
  <si>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</si>
  <si>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</si>
  <si>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</si>
  <si>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</si>
  <si>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</si>
  <si>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</si>
  <si>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</si>
  <si>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</si>
  <si>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</si>
  <si>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</si>
  <si>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</si>
  <si>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</si>
  <si>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</si>
  <si>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</si>
  <si>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</si>
  <si>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</si>
  <si>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</si>
  <si>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</si>
  <si>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</si>
  <si>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</si>
  <si>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</si>
  <si>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</si>
  <si>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</si>
  <si>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</si>
  <si>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</si>
  <si>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</si>
  <si>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</si>
  <si>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</si>
  <si>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</si>
  <si>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</si>
  <si>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</si>
  <si>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</si>
  <si>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</si>
  <si>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</si>
  <si>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</si>
  <si>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</si>
  <si>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</si>
  <si>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</si>
  <si>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</si>
  <si>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</si>
  <si>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</si>
  <si>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</si>
  <si>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</si>
  <si>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</si>
  <si>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</si>
  <si>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</si>
  <si>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</si>
  <si>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</si>
  <si>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</si>
  <si>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</si>
  <si>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</si>
  <si>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</si>
  <si>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</si>
  <si>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</si>
  <si>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</si>
  <si>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</si>
  <si>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</si>
  <si>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</si>
  <si>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</si>
  <si>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</si>
  <si>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</si>
  <si>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</si>
  <si>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</si>
  <si>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</si>
  <si>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</si>
  <si>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</si>
  <si>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</si>
  <si>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</si>
  <si>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</si>
  <si>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</si>
  <si>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</si>
  <si>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</si>
  <si>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</si>
  <si>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</si>
  <si>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</si>
  <si>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</si>
  <si>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</si>
  <si>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</si>
  <si>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</si>
  <si>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</si>
  <si>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</si>
  <si>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</si>
  <si>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</si>
  <si>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</si>
  <si>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</si>
  <si>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</si>
  <si>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</si>
  <si>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</si>
  <si>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</si>
  <si>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</si>
  <si>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</si>
  <si>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</si>
  <si>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</si>
  <si>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</si>
  <si>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</si>
  <si>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</si>
  <si>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</si>
  <si>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</si>
  <si>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</si>
  <si>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</si>
  <si>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</si>
  <si>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</si>
  <si>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</si>
  <si>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</si>
  <si>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</si>
  <si>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</si>
  <si>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</si>
  <si>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</si>
  <si>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</si>
  <si>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</si>
  <si>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</si>
  <si>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</si>
  <si>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</si>
  <si>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</si>
  <si>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</si>
  <si>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</si>
  <si>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</si>
  <si>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</si>
  <si>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</si>
  <si>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</si>
  <si>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</si>
  <si>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</si>
  <si>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</si>
  <si>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</si>
  <si>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</si>
  <si>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</si>
  <si>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</si>
  <si>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</si>
  <si>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</si>
  <si>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</si>
  <si>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</si>
  <si>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</si>
  <si>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</si>
  <si>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</si>
  <si>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</si>
  <si>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</si>
  <si>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</si>
  <si>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</si>
  <si>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</si>
  <si>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</si>
  <si>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</si>
  <si>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</si>
  <si>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</si>
  <si>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</si>
  <si>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</si>
  <si>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</si>
  <si>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</si>
  <si>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</si>
  <si>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</si>
  <si>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</si>
  <si>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</si>
  <si>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</si>
  <si>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</si>
  <si>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</si>
  <si>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</si>
  <si>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</si>
  <si>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</si>
  <si>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</si>
  <si>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</si>
  <si>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</si>
  <si>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</si>
  <si>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</si>
  <si>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</si>
  <si>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</si>
  <si>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</si>
  <si>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</si>
  <si>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</si>
  <si>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</si>
  <si>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</si>
  <si>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</si>
  <si>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</si>
  <si>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</si>
  <si>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</si>
  <si>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</si>
  <si>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</si>
  <si>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</si>
  <si>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</si>
  <si>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</si>
  <si>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</si>
  <si>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</si>
  <si>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</si>
  <si>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</si>
  <si>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</si>
  <si>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</si>
  <si>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</si>
  <si>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</si>
  <si>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</si>
  <si>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</si>
  <si>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</si>
  <si>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</si>
  <si>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</si>
  <si>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</si>
  <si>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</si>
  <si>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</si>
  <si>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</si>
  <si>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</si>
  <si>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</si>
  <si>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</si>
  <si>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</si>
  <si>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</si>
  <si>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</si>
  <si>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</si>
  <si>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</si>
  <si>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</si>
  <si>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</si>
  <si>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</si>
  <si>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</si>
  <si>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</si>
  <si>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</si>
  <si>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</si>
  <si>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</si>
  <si>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</si>
  <si>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</si>
  <si>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</si>
  <si>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</si>
  <si>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</si>
  <si>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</si>
  <si>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</si>
  <si>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</si>
  <si>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</si>
  <si>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</si>
  <si>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</si>
  <si>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</si>
  <si>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</si>
  <si>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</si>
  <si>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</si>
  <si>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</si>
  <si>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</si>
  <si>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</si>
  <si>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</si>
  <si>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</si>
  <si>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</si>
  <si>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</si>
  <si>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</si>
  <si>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</si>
  <si>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</si>
  <si>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</si>
  <si>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</si>
  <si>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</si>
  <si>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</si>
  <si>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</si>
  <si>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</si>
  <si>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</si>
  <si>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</si>
  <si>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</si>
  <si>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</si>
  <si>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</si>
  <si>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</si>
  <si>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</si>
  <si>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</si>
  <si>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</si>
  <si>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</si>
  <si>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</si>
  <si>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</si>
  <si>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</si>
  <si>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</si>
  <si>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</si>
  <si>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</si>
  <si>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</si>
  <si>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</si>
  <si>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</si>
  <si>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</si>
  <si>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</si>
  <si>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</si>
  <si>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</si>
  <si>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</si>
  <si>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</si>
  <si>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</si>
  <si>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</si>
  <si>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</si>
  <si>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</si>
  <si>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</si>
  <si>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</si>
  <si>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</si>
  <si>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</si>
  <si>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</si>
  <si>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</si>
  <si>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</si>
  <si>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</si>
  <si>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</si>
  <si>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</si>
  <si>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</si>
  <si>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</si>
  <si>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</si>
  <si>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</si>
  <si>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</si>
  <si>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</si>
  <si>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</si>
  <si>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</si>
  <si>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</si>
  <si>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</si>
  <si>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</si>
  <si>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</si>
  <si>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</si>
  <si>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</si>
  <si>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</si>
  <si>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</si>
  <si>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</si>
  <si>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</si>
  <si>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</si>
  <si>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</si>
  <si>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</si>
  <si>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</si>
  <si>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</si>
  <si>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</si>
  <si>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</si>
  <si>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</si>
  <si>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</si>
  <si>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</si>
  <si>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</si>
  <si>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</si>
  <si>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</si>
  <si>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</si>
  <si>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</si>
  <si>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</si>
  <si>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</si>
  <si>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</si>
  <si>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</si>
  <si>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</si>
  <si>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</si>
  <si>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</si>
  <si>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</si>
  <si>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</si>
  <si>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</si>
  <si>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</si>
  <si>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</si>
  <si>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</si>
  <si>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</si>
  <si>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</si>
  <si>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</si>
  <si>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</si>
  <si>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</si>
  <si>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</si>
  <si>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</si>
  <si>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</si>
  <si>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</si>
  <si>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</si>
  <si>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</si>
  <si>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</si>
  <si>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</si>
  <si>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</si>
  <si>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</si>
  <si>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</si>
  <si>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</si>
  <si>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</si>
  <si>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</si>
  <si>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</si>
  <si>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</si>
  <si>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</si>
  <si>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</si>
  <si>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</si>
  <si>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</si>
  <si>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</si>
  <si>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</si>
  <si>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</si>
  <si>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</si>
  <si>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</si>
  <si>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</si>
  <si>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</si>
  <si>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</si>
  <si>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</si>
  <si>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</si>
  <si>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</si>
  <si>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</si>
  <si>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</si>
  <si>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</si>
  <si>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</si>
  <si>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</si>
  <si>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</si>
  <si>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</si>
  <si>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</si>
  <si>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</si>
  <si>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</si>
  <si>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</si>
  <si>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</si>
  <si>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</si>
  <si>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</si>
  <si>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</si>
  <si>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</si>
  <si>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</si>
  <si>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</si>
  <si>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</si>
  <si>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</si>
  <si>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</si>
  <si>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</si>
  <si>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</si>
  <si>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</si>
  <si>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</si>
  <si>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</si>
  <si>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</si>
  <si>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</si>
  <si>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</si>
  <si>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</si>
  <si>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</si>
  <si>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</si>
  <si>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</si>
  <si>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</si>
  <si>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</si>
  <si>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</si>
  <si>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</si>
  <si>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</si>
  <si>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</si>
  <si>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</si>
  <si>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</si>
  <si>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</si>
  <si>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</si>
  <si>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</si>
  <si>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</si>
  <si>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</si>
  <si>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</si>
  <si>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</si>
  <si>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</si>
  <si>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</si>
  <si>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</si>
  <si>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</si>
  <si>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</si>
  <si>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</si>
  <si>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</si>
  <si>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</si>
  <si>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</si>
  <si>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</si>
  <si>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</si>
  <si>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</si>
  <si>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</si>
  <si>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</si>
  <si>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</si>
  <si>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</si>
  <si>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</si>
  <si>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</si>
  <si>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</si>
  <si>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</si>
  <si>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</si>
  <si>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</si>
  <si>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</si>
  <si>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</si>
  <si>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</si>
  <si>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</si>
  <si>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</si>
  <si>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</si>
  <si>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</si>
  <si>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</si>
  <si>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</si>
  <si>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</si>
  <si>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</si>
  <si>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</si>
  <si>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</si>
  <si>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</si>
  <si>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</si>
  <si>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</si>
  <si>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</si>
  <si>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</si>
  <si>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</si>
  <si>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</si>
  <si>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</si>
  <si>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</si>
  <si>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</si>
  <si>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</si>
  <si>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</si>
  <si>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</si>
  <si>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</si>
  <si>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</si>
  <si>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</si>
  <si>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</si>
  <si>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</si>
  <si>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</si>
  <si>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</si>
  <si>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</si>
  <si>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</si>
  <si>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</si>
  <si>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</si>
  <si>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</si>
  <si>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</si>
  <si>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</si>
  <si>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</si>
  <si>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</si>
  <si>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</si>
  <si>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</si>
  <si>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</si>
  <si>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</si>
  <si>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</si>
  <si>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</si>
  <si>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</si>
  <si>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</si>
  <si>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</si>
  <si>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</si>
  <si>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</si>
  <si>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</si>
  <si>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</si>
  <si>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</si>
  <si>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</si>
  <si>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</si>
  <si>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</si>
  <si>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</si>
  <si>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</si>
  <si>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</si>
  <si>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</si>
  <si>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</si>
  <si>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</si>
  <si>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</si>
  <si>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</si>
  <si>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</si>
  <si>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</si>
  <si>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</si>
  <si>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</si>
  <si>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</si>
  <si>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</si>
  <si>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</si>
  <si>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</si>
  <si>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</si>
  <si>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</si>
  <si>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</si>
  <si>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</si>
  <si>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</si>
  <si>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</si>
  <si>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</si>
  <si>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</si>
  <si>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</si>
  <si>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</si>
  <si>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</si>
  <si>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</si>
  <si>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</si>
  <si>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</si>
  <si>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</si>
  <si>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</si>
  <si>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</si>
  <si>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</si>
  <si>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</si>
  <si>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</si>
  <si>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</si>
  <si>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</si>
  <si>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</si>
  <si>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</si>
  <si>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</si>
  <si>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</si>
  <si>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</si>
  <si>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</si>
  <si>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</si>
  <si>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</si>
  <si>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</si>
  <si>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</si>
  <si>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</si>
  <si>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</si>
  <si>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</si>
  <si>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</si>
  <si>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</si>
  <si>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</si>
  <si>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</si>
  <si>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</si>
  <si>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</si>
  <si>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</si>
  <si>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</si>
  <si>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</si>
  <si>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</si>
  <si>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</si>
  <si>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</si>
  <si>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</si>
  <si>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</si>
  <si>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</si>
  <si>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</si>
  <si>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</si>
  <si>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</si>
  <si>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</si>
  <si>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</si>
  <si>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</si>
  <si>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</si>
  <si>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</si>
  <si>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</si>
  <si>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</si>
  <si>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</si>
  <si>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</si>
  <si>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</si>
  <si>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</si>
  <si>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</si>
  <si>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</si>
  <si>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</si>
  <si>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</si>
  <si>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</si>
  <si>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</si>
  <si>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</si>
  <si>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</si>
  <si>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</si>
  <si>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</si>
  <si>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</si>
  <si>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</si>
  <si>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</si>
  <si>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</si>
  <si>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</si>
  <si>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</si>
  <si>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</si>
  <si>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</si>
  <si>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</si>
  <si>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</si>
  <si>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</si>
  <si>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</si>
  <si>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</si>
  <si>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</si>
  <si>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</si>
  <si>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</si>
  <si>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</si>
  <si>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</si>
  <si>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</si>
  <si>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</si>
  <si>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</si>
  <si>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</si>
  <si>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</si>
  <si>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</si>
  <si>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</si>
  <si>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</si>
  <si>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</si>
  <si>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</si>
  <si>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</si>
  <si>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</si>
  <si>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</si>
  <si>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</si>
  <si>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</si>
  <si>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</si>
  <si>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</si>
  <si>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</si>
  <si>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</si>
  <si>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</si>
  <si>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</si>
  <si>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</si>
  <si>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</si>
  <si>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</si>
  <si>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</si>
  <si>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</si>
  <si>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</si>
  <si>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</si>
  <si>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</si>
  <si>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</si>
  <si>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</si>
  <si>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</si>
  <si>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</si>
  <si>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</si>
  <si>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</si>
  <si>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</si>
  <si>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</si>
  <si>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</si>
  <si>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</si>
  <si>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</si>
  <si>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</si>
  <si>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</si>
  <si>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</si>
  <si>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</si>
  <si>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</si>
  <si>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</si>
  <si>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</si>
  <si>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</si>
  <si>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</si>
  <si>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</si>
  <si>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</si>
  <si>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</si>
  <si>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</si>
  <si>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</si>
  <si>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</si>
  <si>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</si>
  <si>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</si>
  <si>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</si>
  <si>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</si>
  <si>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</si>
  <si>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</si>
  <si>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</si>
  <si>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</si>
  <si>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</si>
  <si>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</si>
  <si>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</si>
  <si>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</si>
  <si>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</si>
  <si>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</si>
  <si>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</si>
  <si>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</si>
  <si>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</si>
  <si>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</si>
  <si>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</si>
  <si>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</si>
  <si>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</si>
  <si>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</si>
  <si>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</si>
  <si>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</si>
  <si>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</si>
  <si>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</si>
  <si>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</si>
  <si>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</si>
  <si>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</si>
  <si>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</si>
  <si>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</si>
  <si>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</si>
  <si>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</si>
  <si>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</si>
  <si>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</si>
  <si>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</si>
  <si>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</si>
  <si>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</si>
  <si>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</si>
  <si>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</si>
  <si>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</si>
  <si>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</si>
  <si>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</si>
  <si>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</si>
  <si>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</si>
  <si>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</si>
  <si>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</si>
  <si>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</si>
  <si>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</si>
  <si>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</si>
  <si>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</si>
  <si>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</si>
  <si>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</si>
  <si>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</si>
  <si>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</si>
  <si>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</si>
  <si>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</si>
  <si>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</si>
  <si>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</si>
  <si>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</si>
  <si>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</si>
  <si>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</si>
  <si>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</si>
  <si>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</si>
  <si>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</si>
  <si>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</si>
  <si>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</si>
  <si>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</si>
  <si>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</si>
  <si>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</si>
  <si>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</si>
  <si>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</si>
  <si>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</si>
  <si>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</si>
  <si>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</si>
  <si>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</si>
  <si>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</si>
  <si>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</si>
  <si>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</si>
  <si>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</si>
  <si>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</si>
  <si>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</si>
  <si>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</si>
  <si>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</si>
  <si>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</si>
  <si>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</si>
  <si>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</si>
  <si>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</si>
  <si>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</si>
  <si>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</si>
  <si>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</si>
  <si>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</si>
  <si>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</si>
  <si>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</si>
  <si>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</si>
  <si>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</si>
  <si>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</si>
  <si>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</si>
  <si>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</si>
  <si>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</si>
  <si>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</si>
  <si>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</si>
  <si>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</si>
  <si>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</si>
  <si>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</si>
  <si>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</si>
  <si>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</si>
  <si>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</si>
  <si>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</si>
  <si>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</si>
  <si>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</si>
  <si>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</si>
  <si>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</si>
  <si>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</si>
  <si>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</si>
  <si>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</si>
  <si>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</si>
  <si>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</si>
  <si>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</si>
  <si>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</si>
  <si>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</si>
  <si>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</si>
  <si>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</si>
  <si>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</si>
  <si>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</si>
  <si>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</si>
  <si>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</si>
  <si>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</si>
  <si>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</si>
  <si>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</si>
  <si>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</si>
  <si>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</si>
  <si>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</si>
  <si>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</si>
  <si>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</si>
  <si>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</si>
  <si>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</si>
  <si>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</si>
  <si>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</si>
  <si>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</si>
  <si>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</si>
  <si>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</si>
  <si>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</si>
  <si>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</si>
  <si>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</si>
  <si>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</si>
  <si>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</si>
  <si>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</si>
  <si>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</si>
  <si>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</si>
  <si>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</si>
  <si>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</si>
  <si>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</si>
  <si>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</si>
  <si>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</si>
  <si>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</si>
  <si>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</si>
  <si>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</si>
  <si>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</si>
  <si>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</si>
  <si>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</si>
  <si>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</si>
  <si>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</si>
  <si>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</si>
  <si>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</si>
  <si>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</si>
  <si>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</si>
  <si>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</si>
  <si>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</si>
  <si>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</si>
  <si>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</si>
  <si>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</si>
  <si>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</si>
  <si>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</si>
  <si>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</si>
  <si>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</si>
  <si>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</si>
  <si>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</si>
  <si>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</si>
  <si>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</si>
  <si>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</si>
  <si>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</si>
  <si>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</si>
  <si>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</si>
  <si>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</si>
  <si>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</si>
  <si>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</si>
  <si>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</si>
  <si>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</si>
  <si>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</si>
  <si>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</si>
  <si>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</si>
  <si>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</si>
  <si>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</si>
  <si>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</si>
  <si>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</si>
  <si>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</si>
  <si>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</si>
  <si>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</si>
  <si>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</si>
  <si>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</si>
  <si>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</si>
  <si>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</si>
  <si>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</si>
  <si>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</si>
  <si>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</si>
  <si>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</si>
  <si>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</si>
  <si>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</si>
  <si>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</si>
  <si>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</si>
  <si>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</si>
  <si>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</si>
  <si>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</si>
  <si>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</si>
  <si>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</si>
  <si>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</si>
  <si>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</si>
  <si>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</si>
  <si>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</si>
  <si>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</si>
  <si>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</si>
  <si>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</si>
  <si>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</si>
  <si>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</si>
  <si>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</si>
  <si>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</si>
  <si>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</si>
  <si>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</si>
  <si>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</si>
  <si>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</si>
  <si>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</si>
  <si>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</si>
  <si>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</si>
  <si>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</si>
  <si>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</si>
  <si>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</si>
  <si>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</si>
  <si>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</si>
  <si>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</si>
  <si>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</si>
  <si>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</si>
  <si>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</si>
  <si>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</si>
  <si>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</si>
  <si>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</si>
  <si>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</si>
  <si>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</si>
  <si>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</si>
  <si>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</si>
  <si>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</si>
  <si>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</si>
  <si>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</si>
  <si>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</si>
  <si>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</si>
  <si>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</si>
  <si>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</si>
  <si>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</si>
  <si>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</si>
  <si>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</si>
  <si>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</si>
  <si>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</si>
  <si>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</si>
  <si>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</si>
  <si>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</si>
  <si>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</si>
  <si>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</si>
  <si>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</si>
  <si>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</si>
  <si>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</si>
  <si>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</si>
  <si>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</si>
  <si>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</si>
  <si>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</si>
  <si>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</si>
  <si>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</si>
  <si>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</si>
  <si>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</si>
  <si>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</si>
  <si>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</si>
  <si>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</si>
  <si>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</si>
  <si>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</si>
  <si>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</si>
  <si>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</si>
  <si>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</si>
  <si>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</si>
  <si>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</si>
  <si>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</si>
  <si>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</si>
  <si>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</si>
  <si>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</si>
  <si>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</si>
  <si>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</si>
  <si>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</si>
  <si>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</si>
  <si>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</si>
  <si>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</si>
  <si>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</si>
  <si>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</si>
  <si>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</si>
  <si>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</si>
  <si>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</si>
  <si>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</si>
  <si>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</si>
  <si>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</si>
  <si>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</si>
  <si>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</si>
  <si>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</si>
  <si>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</si>
  <si>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</si>
  <si>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</si>
  <si>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</si>
  <si>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</si>
  <si>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</si>
  <si>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</si>
  <si>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</si>
  <si>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</si>
  <si>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</si>
  <si>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</si>
  <si>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</si>
  <si>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</si>
  <si>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</si>
  <si>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</si>
  <si>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</si>
  <si>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</si>
  <si>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</si>
  <si>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</si>
  <si>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</si>
  <si>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</si>
  <si>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</si>
  <si>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</si>
  <si>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</si>
  <si>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</si>
  <si>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</si>
  <si>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</si>
  <si>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</si>
  <si>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</si>
  <si>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</si>
  <si>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</si>
  <si>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</si>
  <si>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</si>
  <si>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</si>
  <si>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</si>
  <si>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</si>
  <si>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</si>
  <si>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</si>
  <si>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</si>
  <si>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</si>
  <si>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</si>
  <si>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</si>
  <si>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</si>
  <si>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</si>
  <si>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</si>
  <si>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</si>
  <si>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</si>
  <si>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</si>
  <si>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</si>
  <si>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</si>
  <si>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</si>
  <si>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</si>
  <si>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</si>
  <si>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</si>
  <si>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</si>
  <si>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</si>
  <si>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</si>
  <si>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</si>
  <si>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</si>
  <si>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</si>
  <si>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</si>
  <si>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</si>
  <si>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</si>
  <si>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</si>
  <si>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</si>
  <si>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</si>
  <si>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</si>
  <si>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</si>
  <si>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</si>
  <si>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</si>
  <si>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</si>
  <si>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</si>
  <si>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</si>
  <si>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</si>
  <si>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</si>
  <si>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</si>
  <si>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</si>
  <si>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</si>
  <si>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</si>
  <si>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</si>
  <si>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</si>
  <si>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</si>
  <si>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</si>
  <si>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</si>
  <si>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</si>
  <si>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</si>
  <si>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</si>
  <si>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</si>
  <si>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</si>
  <si>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</si>
  <si>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</si>
  <si>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</si>
  <si>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</si>
  <si>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</si>
  <si>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</si>
  <si>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</si>
  <si>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</si>
  <si>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</si>
  <si>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</si>
  <si>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</si>
  <si>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</si>
  <si>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</si>
  <si>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</si>
  <si>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</si>
  <si>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</si>
  <si>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</si>
  <si>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</si>
  <si>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</si>
  <si>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</si>
  <si>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</si>
  <si>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</si>
  <si>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</si>
  <si>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</si>
  <si>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</si>
  <si>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</si>
  <si>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</si>
  <si>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</si>
  <si>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</si>
  <si>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</si>
  <si>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</si>
  <si>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</si>
  <si>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</si>
  <si>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</si>
  <si>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</si>
  <si>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</si>
  <si>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</si>
  <si>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</si>
  <si>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</si>
  <si>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</si>
  <si>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</si>
  <si>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</si>
  <si>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</si>
  <si>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</si>
  <si>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</si>
  <si>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</si>
  <si>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</si>
  <si>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</si>
  <si>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</si>
  <si>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</si>
  <si>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</si>
  <si>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</si>
  <si>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</si>
  <si>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</si>
  <si>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</si>
  <si>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</si>
  <si>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</si>
  <si>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</si>
  <si>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</si>
  <si>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</si>
  <si>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</si>
  <si>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</si>
  <si>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</si>
  <si>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</si>
  <si>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</si>
  <si>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</si>
  <si>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</si>
  <si>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</si>
  <si>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</si>
  <si>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</si>
  <si>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</si>
  <si>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</si>
  <si>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</si>
  <si>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</si>
  <si>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</si>
  <si>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</si>
  <si>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</si>
  <si>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</si>
  <si>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</si>
  <si>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</si>
  <si>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</si>
  <si>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</si>
  <si>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</si>
  <si>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</si>
  <si>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</si>
  <si>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</si>
  <si>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</si>
  <si>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</si>
  <si>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</si>
  <si>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</si>
  <si>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</si>
  <si>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</si>
  <si>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</si>
  <si>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</si>
  <si>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</si>
  <si>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</si>
  <si>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</si>
  <si>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</si>
  <si>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</si>
  <si>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</si>
  <si>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</si>
  <si>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</si>
  <si>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</si>
  <si>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</si>
  <si>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</si>
  <si>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</si>
  <si>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</si>
  <si>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</si>
  <si>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</si>
  <si>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</si>
  <si>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</si>
  <si>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</si>
  <si>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</si>
  <si>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</si>
  <si>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</si>
  <si>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</si>
  <si>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</si>
  <si>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</si>
  <si>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</si>
  <si>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</si>
  <si>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</si>
  <si>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</si>
  <si>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</si>
  <si>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</si>
  <si>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</si>
  <si>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</si>
  <si>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</si>
  <si>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</si>
  <si>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</si>
  <si>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</si>
  <si>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</si>
  <si>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</si>
  <si>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</si>
  <si>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</si>
  <si>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</si>
  <si>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</si>
  <si>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</si>
  <si>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</si>
  <si>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</si>
  <si>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</si>
  <si>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</si>
  <si>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</si>
  <si>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</si>
  <si>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</si>
  <si>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</si>
  <si>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</si>
  <si>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</si>
  <si>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</si>
  <si>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</si>
  <si>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</si>
  <si>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</si>
  <si>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</si>
  <si>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</si>
  <si>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</si>
  <si>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</si>
  <si>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</si>
  <si>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</si>
  <si>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</si>
  <si>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</si>
  <si>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</si>
  <si>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</si>
  <si>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</si>
  <si>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</si>
  <si>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</si>
  <si>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</si>
  <si>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</si>
  <si>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</si>
  <si>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</si>
  <si>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</si>
  <si>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</si>
  <si>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</si>
  <si>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</si>
  <si>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</si>
  <si>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</si>
  <si>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</si>
  <si>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</si>
  <si>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</si>
  <si>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</si>
  <si>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</si>
  <si>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</si>
  <si>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</si>
  <si>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</si>
  <si>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</si>
  <si>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</si>
  <si>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</si>
  <si>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</si>
  <si>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</si>
  <si>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</si>
  <si>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</si>
  <si>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</si>
  <si>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</si>
  <si>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</si>
  <si>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</si>
  <si>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</si>
  <si>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</si>
  <si>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</si>
  <si>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</si>
  <si>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</si>
  <si>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</si>
  <si>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</si>
  <si>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</si>
  <si>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</si>
  <si>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</si>
  <si>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</si>
  <si>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</si>
  <si>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</si>
  <si>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</si>
  <si>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</si>
  <si>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</si>
  <si>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</si>
  <si>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</si>
  <si>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</si>
  <si>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</si>
  <si>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</si>
  <si>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</si>
  <si>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</si>
  <si>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</si>
  <si>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</si>
  <si>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</si>
  <si>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</si>
  <si>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</si>
  <si>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</si>
  <si>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</si>
  <si>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</si>
  <si>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</si>
  <si>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</si>
  <si>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</si>
  <si>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</si>
  <si>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</si>
  <si>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</si>
  <si>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</si>
  <si>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</si>
  <si>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</si>
  <si>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</si>
  <si>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</si>
  <si>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</si>
  <si>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</si>
  <si>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</si>
  <si>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</si>
  <si>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</si>
  <si>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</si>
  <si>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</si>
  <si>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</si>
  <si>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</si>
  <si>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</si>
  <si>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</si>
  <si>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</si>
  <si>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</si>
  <si>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</si>
  <si>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</si>
  <si>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</si>
  <si>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</si>
  <si>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</si>
  <si>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</si>
  <si>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</si>
  <si>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</si>
  <si>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</si>
  <si>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</si>
  <si>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</si>
  <si>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</si>
  <si>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</si>
  <si>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</si>
  <si>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</si>
  <si>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</si>
  <si>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</si>
  <si>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</si>
  <si>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</si>
  <si>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</si>
  <si>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</si>
  <si>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</si>
  <si>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</si>
  <si>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</si>
  <si>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</si>
  <si>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</si>
  <si>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</si>
  <si>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</si>
  <si>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</si>
  <si>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</si>
  <si>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</si>
  <si>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</si>
  <si>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</si>
  <si>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</si>
  <si>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</si>
  <si>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</si>
  <si>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</si>
  <si>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</si>
  <si>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</si>
  <si>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</si>
  <si>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</si>
  <si>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</si>
  <si>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</si>
  <si>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</si>
  <si>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</si>
  <si>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</si>
  <si>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</si>
  <si>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</si>
  <si>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</si>
  <si>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</si>
  <si>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</si>
  <si>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</si>
  <si>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</si>
  <si>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</si>
  <si>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</si>
  <si>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</si>
  <si>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</si>
  <si>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</si>
  <si>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</si>
  <si>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</si>
  <si>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</si>
  <si>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</si>
  <si>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</si>
  <si>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</si>
  <si>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</si>
  <si>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</si>
  <si>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</si>
  <si>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</si>
  <si>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</si>
  <si>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</si>
  <si>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</si>
  <si>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</si>
  <si>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</si>
  <si>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</si>
  <si>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</si>
  <si>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</si>
  <si>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</si>
  <si>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</si>
  <si>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</si>
  <si>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</si>
  <si>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</si>
  <si>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</si>
  <si>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</si>
  <si>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</si>
  <si>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</si>
  <si>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</si>
  <si>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</si>
  <si>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</si>
  <si>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</si>
  <si>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</si>
  <si>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</si>
  <si>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</si>
  <si>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</si>
  <si>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</si>
  <si>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</si>
  <si>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</si>
  <si>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</si>
  <si>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</si>
  <si>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</si>
  <si>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</si>
  <si>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</si>
  <si>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</si>
  <si>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</si>
  <si>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</si>
  <si>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</si>
  <si>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</si>
  <si>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</si>
  <si>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</si>
  <si>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</si>
  <si>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</si>
  <si>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</si>
  <si>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</si>
  <si>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</si>
  <si>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</si>
  <si>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</si>
  <si>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</si>
  <si>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</si>
  <si>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</si>
  <si>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</si>
  <si>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</si>
  <si>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</si>
  <si>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</si>
  <si>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</si>
  <si>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</si>
  <si>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</si>
  <si>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</si>
  <si>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</si>
  <si>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</si>
  <si>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</si>
  <si>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</si>
  <si>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</si>
  <si>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</si>
  <si>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</si>
  <si>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</si>
  <si>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</si>
  <si>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</si>
  <si>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</si>
  <si>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</si>
  <si>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</si>
  <si>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</si>
  <si>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</si>
  <si>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</si>
  <si>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</si>
  <si>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</si>
  <si>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</si>
  <si>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</si>
  <si>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</si>
  <si>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</si>
  <si>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</si>
  <si>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</si>
  <si>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</si>
  <si>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</si>
  <si>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</si>
  <si>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</si>
  <si>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</si>
  <si>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</si>
  <si>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</si>
  <si>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</si>
  <si>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</si>
  <si>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</si>
  <si>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</si>
  <si>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</si>
  <si>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</si>
  <si>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</si>
  <si>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</si>
  <si>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</si>
  <si>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</si>
  <si>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</si>
  <si>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</si>
  <si>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</si>
  <si>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</si>
  <si>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</si>
  <si>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</si>
  <si>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</si>
  <si>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</si>
  <si>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</si>
  <si>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</si>
  <si>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</si>
  <si>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</si>
  <si>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</si>
  <si>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</si>
  <si>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</si>
  <si>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</si>
  <si>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</si>
  <si>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</si>
  <si>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</si>
  <si>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</si>
  <si>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</si>
  <si>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</si>
  <si>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</si>
  <si>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</si>
  <si>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</si>
  <si>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</si>
  <si>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</si>
  <si>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</si>
  <si>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</si>
  <si>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</si>
  <si>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</si>
  <si>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</si>
  <si>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</si>
  <si>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</si>
  <si>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</si>
  <si>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</si>
  <si>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</si>
  <si>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</si>
  <si>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</si>
  <si>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</si>
  <si>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</si>
  <si>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</si>
  <si>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</si>
  <si>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</si>
  <si>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</si>
  <si>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</si>
  <si>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</si>
  <si>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</si>
  <si>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</si>
  <si>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</si>
  <si>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</si>
  <si>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</si>
  <si>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</si>
  <si>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</si>
  <si>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</si>
  <si>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</si>
  <si>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</si>
  <si>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</si>
  <si>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</si>
  <si>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</si>
  <si>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</si>
  <si>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</si>
  <si>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</si>
  <si>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</si>
  <si>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</si>
  <si>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</si>
  <si>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</si>
  <si>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</si>
  <si>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</si>
  <si>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</si>
  <si>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</si>
  <si>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</si>
  <si>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</si>
  <si>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</si>
  <si>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</si>
  <si>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</si>
  <si>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</si>
  <si>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</si>
  <si>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</si>
  <si>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</si>
  <si>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</si>
  <si>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</si>
  <si>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</si>
  <si>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</si>
  <si>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</si>
  <si>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</si>
  <si>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</si>
  <si>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</si>
  <si>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</si>
  <si>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</si>
  <si>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</si>
  <si>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</si>
  <si>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</si>
  <si>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</si>
  <si>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</si>
  <si>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</si>
  <si>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</si>
  <si>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</si>
  <si>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</si>
  <si>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</si>
  <si>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</si>
  <si>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</si>
  <si>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</si>
  <si>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</si>
  <si>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</si>
  <si>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</si>
  <si>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</si>
  <si>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</si>
  <si>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</si>
  <si>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</si>
  <si>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</si>
  <si>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</si>
  <si>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</si>
  <si>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</si>
  <si>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</si>
  <si>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</si>
  <si>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</si>
  <si>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</si>
  <si>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</si>
  <si>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</si>
  <si>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</si>
  <si>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</si>
  <si>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</si>
  <si>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</si>
  <si>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</si>
  <si>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</si>
  <si>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</si>
  <si>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</si>
  <si>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</si>
  <si>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</si>
  <si>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</si>
  <si>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</si>
  <si>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</si>
  <si>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</si>
  <si>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</si>
  <si>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</si>
  <si>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</si>
  <si>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</si>
  <si>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</si>
  <si>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</si>
  <si>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</si>
  <si>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</si>
  <si>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</si>
  <si>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</si>
  <si>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</si>
  <si>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</si>
  <si>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</si>
  <si>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</si>
  <si>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</si>
  <si>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</si>
  <si>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</si>
  <si>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</si>
  <si>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</si>
  <si>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</si>
  <si>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</si>
  <si>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</si>
  <si>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</si>
  <si>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</si>
  <si>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</si>
  <si>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</si>
  <si>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</si>
  <si>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</si>
  <si>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</si>
  <si>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</si>
  <si>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</si>
  <si>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</si>
  <si>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</si>
  <si>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</si>
  <si>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</si>
  <si>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</si>
  <si>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</si>
  <si>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</si>
  <si>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</si>
  <si>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</si>
  <si>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</si>
  <si>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</si>
  <si>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</si>
  <si>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</si>
  <si>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</si>
  <si>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</si>
  <si>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</si>
  <si>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</si>
  <si>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</si>
  <si>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</si>
  <si>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</si>
  <si>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</si>
  <si>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</si>
  <si>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</si>
  <si>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</si>
  <si>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</si>
  <si>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</si>
  <si>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</si>
  <si>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</si>
  <si>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</si>
  <si>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</si>
  <si>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</si>
  <si>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</si>
  <si>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</si>
  <si>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</si>
  <si>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</si>
  <si>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</si>
  <si>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</si>
  <si>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</si>
  <si>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</si>
  <si>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</si>
  <si>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</si>
  <si>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</si>
  <si>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</si>
  <si>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</si>
  <si>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</si>
  <si>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</si>
  <si>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</si>
  <si>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</si>
  <si>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</si>
  <si>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</si>
  <si>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</si>
  <si>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</si>
  <si>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</si>
  <si>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</si>
  <si>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</si>
  <si>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</si>
  <si>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</si>
  <si>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</si>
  <si>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</si>
  <si>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</si>
  <si>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</si>
  <si>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</si>
  <si>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</si>
  <si>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</si>
  <si>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</si>
  <si>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</si>
  <si>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</si>
  <si>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</si>
  <si>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</si>
  <si>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</si>
  <si>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</si>
  <si>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</si>
  <si>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</si>
  <si>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</si>
  <si>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</si>
  <si>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</si>
  <si>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</si>
  <si>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</si>
  <si>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</si>
  <si>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</si>
  <si>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</si>
  <si>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</si>
  <si>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</si>
  <si>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</si>
  <si>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</si>
  <si>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</si>
  <si>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</si>
  <si>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</si>
  <si>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</si>
  <si>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</si>
  <si>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</si>
  <si>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</si>
  <si>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</si>
  <si>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</si>
  <si>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</si>
  <si>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</si>
  <si>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</si>
  <si>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</si>
  <si>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</si>
  <si>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</si>
  <si>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</si>
  <si>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</si>
  <si>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</si>
  <si>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</si>
  <si>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</si>
  <si>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</si>
  <si>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</si>
  <si>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</si>
  <si>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</si>
  <si>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</si>
  <si>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</si>
  <si>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</si>
  <si>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</si>
  <si>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</si>
  <si>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</si>
  <si>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</si>
  <si>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</si>
  <si>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</si>
  <si>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</si>
  <si>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</si>
  <si>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</si>
  <si>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</si>
  <si>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</si>
  <si>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</si>
  <si>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</si>
  <si>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</si>
  <si>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</si>
  <si>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</si>
  <si>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</si>
  <si>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</si>
  <si>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</si>
  <si>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</si>
  <si>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</si>
  <si>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</si>
  <si>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</si>
  <si>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</si>
  <si>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</si>
  <si>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</si>
  <si>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</si>
  <si>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</si>
  <si>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</si>
  <si>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</si>
  <si>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</si>
  <si>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</si>
  <si>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</si>
  <si>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</si>
  <si>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</si>
  <si>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</si>
  <si>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</si>
  <si>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</si>
  <si>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</si>
  <si>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</si>
  <si>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</si>
  <si>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</si>
  <si>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</si>
  <si>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</si>
  <si>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</si>
  <si>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</si>
  <si>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</si>
  <si>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</si>
  <si>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</si>
  <si>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</si>
  <si>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</si>
  <si>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</si>
  <si>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</si>
  <si>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</si>
  <si>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</si>
  <si>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</si>
  <si>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</si>
  <si>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</si>
  <si>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</si>
  <si>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</si>
  <si>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</si>
  <si>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</si>
  <si>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</si>
  <si>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</si>
  <si>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</si>
  <si>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</si>
  <si>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</si>
  <si>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</si>
  <si>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</si>
  <si>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</si>
  <si>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</si>
  <si>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</si>
  <si>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</si>
  <si>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</si>
  <si>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</si>
  <si>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</si>
  <si>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</si>
  <si>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</si>
  <si>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</si>
  <si>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</si>
  <si>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</si>
  <si>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</si>
  <si>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</si>
  <si>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</si>
  <si>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</si>
  <si>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</si>
  <si>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</si>
  <si>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</si>
  <si>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</si>
  <si>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</si>
  <si>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</si>
  <si>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</si>
  <si>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</si>
  <si>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</si>
  <si>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</si>
  <si>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</si>
  <si>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</si>
  <si>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</si>
  <si>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</si>
  <si>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</si>
  <si>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</si>
  <si>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</si>
  <si>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</si>
  <si>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</si>
  <si>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</si>
  <si>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</si>
  <si>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</si>
  <si>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</si>
  <si>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</si>
  <si>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</si>
  <si>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</si>
  <si>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</si>
  <si>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</si>
  <si>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</si>
  <si>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</si>
  <si>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</si>
  <si>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</si>
  <si>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</si>
  <si>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</si>
  <si>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</si>
  <si>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</si>
  <si>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</si>
  <si>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</si>
  <si>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</si>
  <si>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</si>
  <si>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</si>
  <si>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</si>
  <si>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</si>
  <si>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</si>
  <si>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</si>
  <si>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</si>
  <si>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</si>
  <si>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</si>
  <si>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</si>
  <si>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</si>
  <si>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</si>
  <si>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</si>
  <si>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</si>
  <si>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</si>
  <si>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</si>
  <si>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</si>
  <si>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</si>
  <si>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</si>
  <si>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</si>
  <si>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</si>
  <si>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</si>
  <si>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</si>
  <si>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</si>
  <si>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</si>
  <si>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</si>
  <si>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</si>
  <si>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</si>
  <si>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</si>
  <si>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</si>
  <si>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</si>
  <si>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</si>
  <si>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</si>
  <si>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</si>
  <si>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</si>
  <si>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</si>
  <si>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</si>
  <si>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</si>
  <si>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</si>
  <si>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</si>
  <si>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</si>
  <si>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</si>
  <si>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</si>
  <si>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</si>
  <si>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</si>
  <si>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</si>
  <si>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</si>
  <si>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</si>
  <si>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</si>
  <si>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</si>
  <si>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</si>
  <si>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</si>
  <si>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</si>
  <si>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</si>
  <si>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</si>
  <si>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</si>
  <si>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</si>
  <si>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</si>
  <si>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</si>
  <si>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</si>
  <si>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</si>
  <si>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</si>
  <si>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</si>
  <si>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</si>
  <si>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</si>
  <si>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</si>
  <si>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</si>
  <si>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</si>
  <si>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</si>
  <si>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</si>
  <si>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</si>
  <si>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</si>
  <si>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</si>
  <si>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</si>
  <si>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</si>
  <si>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</si>
  <si>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</si>
  <si>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</si>
  <si>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</si>
  <si>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</si>
  <si>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</si>
  <si>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</si>
  <si>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</si>
  <si>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</si>
  <si>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</si>
  <si>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</si>
  <si>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</si>
  <si>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</si>
  <si>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</si>
  <si>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</si>
  <si>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</si>
  <si>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</si>
  <si>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</si>
  <si>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</si>
  <si>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</si>
  <si>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</si>
  <si>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</si>
  <si>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</si>
  <si>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</si>
  <si>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</si>
  <si>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</si>
  <si>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</si>
  <si>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</si>
  <si>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</si>
  <si>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</si>
  <si>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</si>
  <si>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</si>
  <si>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</si>
  <si>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</si>
  <si>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</si>
  <si>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</si>
  <si>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</si>
  <si>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</si>
  <si>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</si>
  <si>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</si>
  <si>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</si>
  <si>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</si>
  <si>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</si>
  <si>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</si>
  <si>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</si>
  <si>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</si>
  <si>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</si>
  <si>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</si>
  <si>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</si>
  <si>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</si>
  <si>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</si>
  <si>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</si>
  <si>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</si>
  <si>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</si>
  <si>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</si>
  <si>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</si>
  <si>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</si>
  <si>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</si>
  <si>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</si>
  <si>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</si>
  <si>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</si>
  <si>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</si>
  <si>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</si>
  <si>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</si>
  <si>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</si>
  <si>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</si>
  <si>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</si>
  <si>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</si>
  <si>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</si>
  <si>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</si>
  <si>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</si>
  <si>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</si>
  <si>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</si>
  <si>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</si>
  <si>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</si>
  <si>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</si>
  <si>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</si>
  <si>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</si>
  <si>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</si>
  <si>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</si>
  <si>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</si>
  <si>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</si>
  <si>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</si>
  <si>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</si>
  <si>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</si>
  <si>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</si>
  <si>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</si>
  <si>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</si>
  <si>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</si>
  <si>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</si>
  <si>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</si>
  <si>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</si>
  <si>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</si>
  <si>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</si>
  <si>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</si>
  <si>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</si>
  <si>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</si>
  <si>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</si>
  <si>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</si>
  <si>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</si>
  <si>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</si>
  <si>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</si>
  <si>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</si>
  <si>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</si>
  <si>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</si>
  <si>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</si>
  <si>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</si>
  <si>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</si>
  <si>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</si>
  <si>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</si>
  <si>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</si>
  <si>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</si>
  <si>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</si>
  <si>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</si>
  <si>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</si>
  <si>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</si>
  <si>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</si>
  <si>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</si>
  <si>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</si>
  <si>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</si>
  <si>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</si>
  <si>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</si>
  <si>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</si>
  <si>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</si>
  <si>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</si>
  <si>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</si>
  <si>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</si>
  <si>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</si>
  <si>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</si>
  <si>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</si>
  <si>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</si>
  <si>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</si>
  <si>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</si>
  <si>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</si>
  <si>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</si>
  <si>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</si>
  <si>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</si>
  <si>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</si>
  <si>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</si>
  <si>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</si>
  <si>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</si>
  <si>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</si>
  <si>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</si>
  <si>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</si>
  <si>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</si>
  <si>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</si>
  <si>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</si>
  <si>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</si>
  <si>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</si>
  <si>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</si>
  <si>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</si>
  <si>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</si>
  <si>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</si>
  <si>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</si>
  <si>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</si>
  <si>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</si>
  <si>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</si>
  <si>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</si>
  <si>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</si>
  <si>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</si>
  <si>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</si>
  <si>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</si>
  <si>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</si>
  <si>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</si>
  <si>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</si>
  <si>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</si>
  <si>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</si>
  <si>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</si>
  <si>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</si>
  <si>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</si>
  <si>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</si>
  <si>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</si>
  <si>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</si>
  <si>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</si>
  <si>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</si>
  <si>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</si>
  <si>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</si>
  <si>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</si>
  <si>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</si>
  <si>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</si>
  <si>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</si>
  <si>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</si>
  <si>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</si>
  <si>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</si>
  <si>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</si>
  <si>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</si>
  <si>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</si>
  <si>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</si>
  <si>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</si>
  <si>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</si>
  <si>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</si>
  <si>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</si>
  <si>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</si>
  <si>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</si>
  <si>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</si>
  <si>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</si>
  <si>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</si>
  <si>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</si>
  <si>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</si>
  <si>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</si>
  <si>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</si>
  <si>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</si>
  <si>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</si>
  <si>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</si>
  <si>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</si>
  <si>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</si>
  <si>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</si>
  <si>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</si>
  <si>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</si>
  <si>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</si>
  <si>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</si>
  <si>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</si>
  <si>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</si>
  <si>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</si>
  <si>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</si>
  <si>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</si>
  <si>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</si>
  <si>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</si>
  <si>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</si>
  <si>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</si>
  <si>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</si>
  <si>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</si>
  <si>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</si>
  <si>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</si>
  <si>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</si>
  <si>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</si>
  <si>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</si>
  <si>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</si>
  <si>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</si>
  <si>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</si>
  <si>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</si>
  <si>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</si>
  <si>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</si>
  <si>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</si>
  <si>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</si>
  <si>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</si>
  <si>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</si>
  <si>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</si>
  <si>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</si>
  <si>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</si>
  <si>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</si>
  <si>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</si>
  <si>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</si>
  <si>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</si>
  <si>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</si>
  <si>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</si>
  <si>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</si>
  <si>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</si>
  <si>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</si>
  <si>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</si>
  <si>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</si>
  <si>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</si>
  <si>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</si>
  <si>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</si>
  <si>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</si>
  <si>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</si>
  <si>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</si>
  <si>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</si>
  <si>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</si>
  <si>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</si>
  <si>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</si>
  <si>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</si>
  <si>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</si>
  <si>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</si>
  <si>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</si>
  <si>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</si>
  <si>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</si>
  <si>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</si>
  <si>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</si>
  <si>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</si>
  <si>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</si>
  <si>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</si>
  <si>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</si>
  <si>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</si>
  <si>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</si>
  <si>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</si>
  <si>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</si>
  <si>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</si>
  <si>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</si>
  <si>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</si>
  <si>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</si>
  <si>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</si>
  <si>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</si>
  <si>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</si>
  <si>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</si>
  <si>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</si>
  <si>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</si>
  <si>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</si>
  <si>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</si>
  <si>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</si>
  <si>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</si>
  <si>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</si>
  <si>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</si>
  <si>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</si>
  <si>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</si>
  <si>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</si>
  <si>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</si>
  <si>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</si>
  <si>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</si>
  <si>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</si>
  <si>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</si>
  <si>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</si>
  <si>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</si>
  <si>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</si>
  <si>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</si>
  <si>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</si>
  <si>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</si>
  <si>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</si>
  <si>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</si>
  <si>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</si>
  <si>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</si>
  <si>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</si>
  <si>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</si>
  <si>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</si>
  <si>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</si>
  <si>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</si>
  <si>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</si>
  <si>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</si>
  <si>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</si>
  <si>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</si>
  <si>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</si>
  <si>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</si>
  <si>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</si>
  <si>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</si>
  <si>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</si>
  <si>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</si>
  <si>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</si>
  <si>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</si>
  <si>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</si>
  <si>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</si>
  <si>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</si>
  <si>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</si>
  <si>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</si>
  <si>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</si>
  <si>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</si>
  <si>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</si>
  <si>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</si>
  <si>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</si>
  <si>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</si>
  <si>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</si>
  <si>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</si>
  <si>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</si>
  <si>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</si>
  <si>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</si>
  <si>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</si>
  <si>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</si>
  <si>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</si>
  <si>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</si>
  <si>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</si>
  <si>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</si>
  <si>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</si>
  <si>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</si>
  <si>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</si>
  <si>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</si>
  <si>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</si>
  <si>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</si>
  <si>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</si>
  <si>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</si>
  <si>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</si>
  <si>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</si>
  <si>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</si>
  <si>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</si>
  <si>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</si>
  <si>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</si>
  <si>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</si>
  <si>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</si>
  <si>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</si>
  <si>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</si>
  <si>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</si>
  <si>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</si>
  <si>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</si>
  <si>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</si>
  <si>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</si>
  <si>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</si>
  <si>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</si>
  <si>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</si>
  <si>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</si>
  <si>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</si>
  <si>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</si>
  <si>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</si>
  <si>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</si>
  <si>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</si>
  <si>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</si>
  <si>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</si>
  <si>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</si>
  <si>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</si>
  <si>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</si>
  <si>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</si>
  <si>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</si>
  <si>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</si>
  <si>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</si>
  <si>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</si>
  <si>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</si>
  <si>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</si>
  <si>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</si>
  <si>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</si>
  <si>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</si>
  <si>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</si>
  <si>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</si>
  <si>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</si>
  <si>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</si>
  <si>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</si>
  <si>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</si>
  <si>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</si>
  <si>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</si>
  <si>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</si>
  <si>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</si>
  <si>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</si>
  <si>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</si>
  <si>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</si>
  <si>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</si>
  <si>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</si>
  <si>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</si>
  <si>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</si>
  <si>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</si>
  <si>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</si>
  <si>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</si>
  <si>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</si>
  <si>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</si>
  <si>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</si>
  <si>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</si>
  <si>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</si>
  <si>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</si>
  <si>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</si>
  <si>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</si>
  <si>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</si>
  <si>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</si>
  <si>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</si>
  <si>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</si>
  <si>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</si>
  <si>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</si>
  <si>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</si>
  <si>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</si>
  <si>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</si>
  <si>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</si>
  <si>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</si>
  <si>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</si>
  <si>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</si>
  <si>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</si>
  <si>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</si>
  <si>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</si>
  <si>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</si>
  <si>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</si>
  <si>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</si>
  <si>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</si>
  <si>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</si>
  <si>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</si>
  <si>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</si>
  <si>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</si>
  <si>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</si>
  <si>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</si>
  <si>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</si>
  <si>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</si>
  <si>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</si>
  <si>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</si>
  <si>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</si>
  <si>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</si>
  <si>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</si>
  <si>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</si>
  <si>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</si>
  <si>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</si>
  <si>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</si>
  <si>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</si>
  <si>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</si>
  <si>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</si>
  <si>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</si>
  <si>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</si>
  <si>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</si>
  <si>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</si>
  <si>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</si>
  <si>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</si>
  <si>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</si>
  <si>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</si>
  <si>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</si>
  <si>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</si>
  <si>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</si>
  <si>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</si>
  <si>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</si>
  <si>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</si>
  <si>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</si>
  <si>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</si>
  <si>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</si>
  <si>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</si>
  <si>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</si>
  <si>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</si>
  <si>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</si>
  <si>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</si>
  <si>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</si>
  <si>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</si>
  <si>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</si>
  <si>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</si>
  <si>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</si>
  <si>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</si>
  <si>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</si>
  <si>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</si>
  <si>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</si>
  <si>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</si>
  <si>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</si>
  <si>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</si>
  <si>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</si>
  <si>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</si>
  <si>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</si>
  <si>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</si>
  <si>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</si>
  <si>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</si>
  <si>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</si>
  <si>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</si>
  <si>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</si>
  <si>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</si>
  <si>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</si>
  <si>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</si>
  <si>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</si>
  <si>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</si>
  <si>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</si>
  <si>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</si>
  <si>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</si>
  <si>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</si>
  <si>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</si>
  <si>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</si>
  <si>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</si>
  <si>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</si>
  <si>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</si>
  <si>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</si>
  <si>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</si>
  <si>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</si>
  <si>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</si>
  <si>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</si>
  <si>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</si>
  <si>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</si>
  <si>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</si>
  <si>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</si>
  <si>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</si>
  <si>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</si>
  <si>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</si>
  <si>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</si>
  <si>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</si>
  <si>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</si>
  <si>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</si>
  <si>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</si>
  <si>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</si>
  <si>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</si>
  <si>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</si>
  <si>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</si>
  <si>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</si>
  <si>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</si>
  <si>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</si>
  <si>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</si>
  <si>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</si>
  <si>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</si>
  <si>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</si>
  <si>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</si>
  <si>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</si>
  <si>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</si>
  <si>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</si>
  <si>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</si>
  <si>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</si>
  <si>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</si>
  <si>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</si>
  <si>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</si>
  <si>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</si>
  <si>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</si>
  <si>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</si>
  <si>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</si>
  <si>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</si>
  <si>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</si>
  <si>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</si>
  <si>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</si>
  <si>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</si>
  <si>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</si>
  <si>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</si>
  <si>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</si>
  <si>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</si>
  <si>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</si>
  <si>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</si>
  <si>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</si>
  <si>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</si>
  <si>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</si>
  <si>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</si>
  <si>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</si>
  <si>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</si>
  <si>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</si>
  <si>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</si>
  <si>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</si>
  <si>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</si>
  <si>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</si>
  <si>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</si>
  <si>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</si>
  <si>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</si>
  <si>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</si>
  <si>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</si>
  <si>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</si>
  <si>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</si>
  <si>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</si>
  <si>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</si>
  <si>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</si>
  <si>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</si>
  <si>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</si>
  <si>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</si>
  <si>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</si>
  <si>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</si>
  <si>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</si>
  <si>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</si>
  <si>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</si>
  <si>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</si>
  <si>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</si>
  <si>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</si>
  <si>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</si>
  <si>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</si>
  <si>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</si>
  <si>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</si>
  <si>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</si>
  <si>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</si>
  <si>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</si>
  <si>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</si>
  <si>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</si>
  <si>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</si>
  <si>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</si>
  <si>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</si>
  <si>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</si>
  <si>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</si>
  <si>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</si>
  <si>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</si>
  <si>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</si>
  <si>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</si>
  <si>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</si>
  <si>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</si>
  <si>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</si>
  <si>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</si>
  <si>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</si>
  <si>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</si>
  <si>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</si>
  <si>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</si>
  <si>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</si>
  <si>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</si>
  <si>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</si>
  <si>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</si>
  <si>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</si>
  <si>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</si>
  <si>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</si>
  <si>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</si>
  <si>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</si>
  <si>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</si>
  <si>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</si>
  <si>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</si>
  <si>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</si>
  <si>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</si>
  <si>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</si>
  <si>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</si>
  <si>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</si>
  <si>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</si>
  <si>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</si>
  <si>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</si>
  <si>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</si>
  <si>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</si>
  <si>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</si>
  <si>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</si>
  <si>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</si>
  <si>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</si>
  <si>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</si>
  <si>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</si>
  <si>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</si>
  <si>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</si>
  <si>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</si>
  <si>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</si>
  <si>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</si>
  <si>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</si>
  <si>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</si>
  <si>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</si>
  <si>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</si>
  <si>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</si>
  <si>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</si>
  <si>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</si>
  <si>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</si>
  <si>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</si>
  <si>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</si>
  <si>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</si>
  <si>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</si>
  <si>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</si>
  <si>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</si>
  <si>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</si>
  <si>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</si>
  <si>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</si>
  <si>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</si>
  <si>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</si>
  <si>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</si>
  <si>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</si>
  <si>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</si>
  <si>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</si>
  <si>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</si>
  <si>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</si>
  <si>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</si>
  <si>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</si>
  <si>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</si>
  <si>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</si>
  <si>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</si>
  <si>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</si>
  <si>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</si>
  <si>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</si>
  <si>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</si>
  <si>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</si>
  <si>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</si>
  <si>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</si>
  <si>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</si>
  <si>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</si>
  <si>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</si>
  <si>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</si>
  <si>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</si>
  <si>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</si>
  <si>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</si>
  <si>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</si>
  <si>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</si>
  <si>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</si>
  <si>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</si>
  <si>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</si>
  <si>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</si>
  <si>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</si>
  <si>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</si>
  <si>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</si>
  <si>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</si>
  <si>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</si>
  <si>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</si>
  <si>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</si>
  <si>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</si>
  <si>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</si>
  <si>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</si>
  <si>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</si>
  <si>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</si>
  <si>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</si>
  <si>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</si>
  <si>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</si>
  <si>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</si>
  <si>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</si>
  <si>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</si>
  <si>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</si>
  <si>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</si>
  <si>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</si>
  <si>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</si>
  <si>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</si>
  <si>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</si>
  <si>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</si>
  <si>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</si>
  <si>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</si>
  <si>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</si>
  <si>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</si>
  <si>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</si>
  <si>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</si>
  <si>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</si>
  <si>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</si>
  <si>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</si>
  <si>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</si>
  <si>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</si>
  <si>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</si>
  <si>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</si>
  <si>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</si>
  <si>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</si>
  <si>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</si>
  <si>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</si>
  <si>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</si>
  <si>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</si>
  <si>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</si>
  <si>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</si>
  <si>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</si>
  <si>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</si>
  <si>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</si>
  <si>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</si>
  <si>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</si>
  <si>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</si>
  <si>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</si>
  <si>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</si>
  <si>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</si>
  <si>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</si>
  <si>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</si>
  <si>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</si>
  <si>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</si>
  <si>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</si>
  <si>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</si>
  <si>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</si>
  <si>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</si>
  <si>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</si>
  <si>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</si>
  <si>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</si>
  <si>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</si>
  <si>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</si>
  <si>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</si>
  <si>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</si>
  <si>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</si>
  <si>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</si>
  <si>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</si>
  <si>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</si>
  <si>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</si>
  <si>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</si>
  <si>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</si>
  <si>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</si>
  <si>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</si>
  <si>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</si>
  <si>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</si>
  <si>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</si>
  <si>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</si>
  <si>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</si>
  <si>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</si>
  <si>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</si>
  <si>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</si>
  <si>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</si>
  <si>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</si>
  <si>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</si>
  <si>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</si>
  <si>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</si>
  <si>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</si>
  <si>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</si>
  <si>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</si>
  <si>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</si>
  <si>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</si>
  <si>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</si>
  <si>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</si>
  <si>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</si>
  <si>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</si>
  <si>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</si>
  <si>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</si>
  <si>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</si>
  <si>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</si>
  <si>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</si>
  <si>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</si>
  <si>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</si>
  <si>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</si>
  <si>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</si>
  <si>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</si>
  <si>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</si>
  <si>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</si>
  <si>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</si>
  <si>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</si>
  <si>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</si>
  <si>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</si>
  <si>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</si>
  <si>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</si>
  <si>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</si>
  <si>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</si>
  <si>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</si>
  <si>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</si>
  <si>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</si>
  <si>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</si>
  <si>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</si>
  <si>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</si>
  <si>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</si>
  <si>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</si>
  <si>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</si>
  <si>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</si>
  <si>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</si>
  <si>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</si>
  <si>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</si>
  <si>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</si>
  <si>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</si>
  <si>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</si>
  <si>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</si>
  <si>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</si>
  <si>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</si>
  <si>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</si>
  <si>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</si>
  <si>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</si>
  <si>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</si>
  <si>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</si>
  <si>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</si>
  <si>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</si>
  <si>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</si>
  <si>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</si>
  <si>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</si>
  <si>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</si>
  <si>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</si>
  <si>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</si>
  <si>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</si>
  <si>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</si>
  <si>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</si>
  <si>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</si>
  <si>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</si>
  <si>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</si>
  <si>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</si>
  <si>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</si>
  <si>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</si>
  <si>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</si>
  <si>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</si>
  <si>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</si>
  <si>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</si>
  <si>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</si>
  <si>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</si>
  <si>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</si>
  <si>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</si>
  <si>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</si>
  <si>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</si>
  <si>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</si>
  <si>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</si>
  <si>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</si>
  <si>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</si>
  <si>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</si>
  <si>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</si>
  <si>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</si>
  <si>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</si>
  <si>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</si>
  <si>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</si>
  <si>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</si>
  <si>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</si>
  <si>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</si>
  <si>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</si>
  <si>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</si>
  <si>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</si>
  <si>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</si>
  <si>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</si>
  <si>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</si>
  <si>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</si>
  <si>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</si>
  <si>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</si>
  <si>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</si>
  <si>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</si>
  <si>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</si>
  <si>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</si>
  <si>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</si>
  <si>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</si>
  <si>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</si>
  <si>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</si>
  <si>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</si>
  <si>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</si>
  <si>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</si>
  <si>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</si>
  <si>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</si>
  <si>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</si>
  <si>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</si>
  <si>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</si>
  <si>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</si>
  <si>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</si>
  <si>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</si>
  <si>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</si>
  <si>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</si>
  <si>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</si>
  <si>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</si>
  <si>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</si>
  <si>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</si>
  <si>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</si>
  <si>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</si>
  <si>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</si>
  <si>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</si>
  <si>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</si>
  <si>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</si>
  <si>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</si>
  <si>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</si>
  <si>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</si>
  <si>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</si>
  <si>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</si>
  <si>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</si>
  <si>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</si>
  <si>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</si>
  <si>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</si>
  <si>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</si>
  <si>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</si>
  <si>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</si>
  <si>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</si>
  <si>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</si>
  <si>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</si>
  <si>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</si>
  <si>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</si>
  <si>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</si>
  <si>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</si>
  <si>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</si>
  <si>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</si>
  <si>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</si>
  <si>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</si>
  <si>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</si>
  <si>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</si>
  <si>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</si>
  <si>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</si>
  <si>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</si>
  <si>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</si>
  <si>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</si>
  <si>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</si>
  <si>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</si>
  <si>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</si>
  <si>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</si>
  <si>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</si>
  <si>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</si>
  <si>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</si>
  <si>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</si>
  <si>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</si>
  <si>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</si>
  <si>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</si>
  <si>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</si>
  <si>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</si>
  <si>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</si>
  <si>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</si>
  <si>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</si>
  <si>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</si>
  <si>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</si>
  <si>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</si>
  <si>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</si>
  <si>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</si>
  <si>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</si>
  <si>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</si>
  <si>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</si>
  <si>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</si>
  <si>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</si>
  <si>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</si>
  <si>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</si>
  <si>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</si>
  <si>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</si>
  <si>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</si>
  <si>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</si>
  <si>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</si>
  <si>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</si>
  <si>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</si>
  <si>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</si>
  <si>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</si>
  <si>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</si>
  <si>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</si>
  <si>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</si>
  <si>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</si>
  <si>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</si>
  <si>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</si>
  <si>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</si>
  <si>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</si>
  <si>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</si>
  <si>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</si>
  <si>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</si>
  <si>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</si>
  <si>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</si>
  <si>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</si>
  <si>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</si>
  <si>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</si>
  <si>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</si>
  <si>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</si>
  <si>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</si>
  <si>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</si>
  <si>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</si>
  <si>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</si>
  <si>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</si>
  <si>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</si>
  <si>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</si>
  <si>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</si>
  <si>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</si>
  <si>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</si>
  <si>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</si>
  <si>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</si>
  <si>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</si>
  <si>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</si>
  <si>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</si>
  <si>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</si>
  <si>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</si>
  <si>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</si>
  <si>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</si>
  <si>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</si>
  <si>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</si>
  <si>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</si>
  <si>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</si>
  <si>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</si>
  <si>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</si>
  <si>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</si>
  <si>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</si>
  <si>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</si>
  <si>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</si>
  <si>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</si>
  <si>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</si>
  <si>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</si>
  <si>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</si>
  <si>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</si>
  <si>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</si>
  <si>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</si>
  <si>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</si>
  <si>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</si>
  <si>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</si>
  <si>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</si>
  <si>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</si>
  <si>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</si>
  <si>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</si>
  <si>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</si>
  <si>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</si>
  <si>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</si>
  <si>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</si>
  <si>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</si>
  <si>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</si>
  <si>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</si>
  <si>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</si>
  <si>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</si>
  <si>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</si>
  <si>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</si>
  <si>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</si>
  <si>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</si>
  <si>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</si>
  <si>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</si>
  <si>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</si>
  <si>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</si>
  <si>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</si>
  <si>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</si>
  <si>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</si>
  <si>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</si>
  <si>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</si>
  <si>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</si>
  <si>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</si>
  <si>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</si>
  <si>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</si>
  <si>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</si>
  <si>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</si>
  <si>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</si>
  <si>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</si>
  <si>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</si>
  <si>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</si>
  <si>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</si>
  <si>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</si>
  <si>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</si>
  <si>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</si>
  <si>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</si>
  <si>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</si>
  <si>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</si>
  <si>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</si>
  <si>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</si>
  <si>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</si>
  <si>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</si>
  <si>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</si>
  <si>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</si>
  <si>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</si>
  <si>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</si>
  <si>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</si>
  <si>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</si>
  <si>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</si>
  <si>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</si>
  <si>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</si>
  <si>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</si>
  <si>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</si>
  <si>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</si>
  <si>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</si>
  <si>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</si>
  <si>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</si>
  <si>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</si>
  <si>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</si>
  <si>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</si>
  <si>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</si>
  <si>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</si>
  <si>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</si>
  <si>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</si>
  <si>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</si>
  <si>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</si>
  <si>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</si>
  <si>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</si>
  <si>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</si>
  <si>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</si>
  <si>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</si>
  <si>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</si>
  <si>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</si>
  <si>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</si>
  <si>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</si>
  <si>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</si>
  <si>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</si>
  <si>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</si>
  <si>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</si>
  <si>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</si>
  <si>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</si>
  <si>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</si>
  <si>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</si>
  <si>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</si>
  <si>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</si>
  <si>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</si>
  <si>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</si>
  <si>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</si>
  <si>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</si>
  <si>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</si>
  <si>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</si>
  <si>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</si>
  <si>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</si>
  <si>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</si>
  <si>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</si>
  <si>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</si>
  <si>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</si>
  <si>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</si>
  <si>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</si>
  <si>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</si>
  <si>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</si>
  <si>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</si>
  <si>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</si>
  <si>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</si>
  <si>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</si>
  <si>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</si>
  <si>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</si>
  <si>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</si>
  <si>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</si>
  <si>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</si>
  <si>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</si>
  <si>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</si>
  <si>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</si>
  <si>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</si>
  <si>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</si>
  <si>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</si>
  <si>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</si>
  <si>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</si>
  <si>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</si>
  <si>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</si>
  <si>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</si>
  <si>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</si>
  <si>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</si>
  <si>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</si>
  <si>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</si>
  <si>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</si>
  <si>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</si>
  <si>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</si>
  <si>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</si>
  <si>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</si>
  <si>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</si>
  <si>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</si>
  <si>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</si>
  <si>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</si>
  <si>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</si>
  <si>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</si>
  <si>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</si>
  <si>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</si>
  <si>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</si>
  <si>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</si>
  <si>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</si>
  <si>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</si>
  <si>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</si>
  <si>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</si>
  <si>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</si>
  <si>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</si>
  <si>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</si>
  <si>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</si>
  <si>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</si>
  <si>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</si>
  <si>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</si>
  <si>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</si>
  <si>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</si>
  <si>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</si>
  <si>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</si>
  <si>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</si>
  <si>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</si>
  <si>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</si>
  <si>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</si>
  <si>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</si>
  <si>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</si>
  <si>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</si>
  <si>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</si>
  <si>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</si>
  <si>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</si>
  <si>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</si>
  <si>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</si>
  <si>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</si>
  <si>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</si>
  <si>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</si>
  <si>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</si>
  <si>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</si>
  <si>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</si>
  <si>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</si>
  <si>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</si>
  <si>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</si>
  <si>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</si>
  <si>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</si>
  <si>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</si>
  <si>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</si>
  <si>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</si>
  <si>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</si>
  <si>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</si>
  <si>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</si>
  <si>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</si>
  <si>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</si>
  <si>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</si>
  <si>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</si>
  <si>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</si>
  <si>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</si>
  <si>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</si>
  <si>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</si>
  <si>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</si>
  <si>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</si>
  <si>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</si>
  <si>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</si>
  <si>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</si>
  <si>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</si>
  <si>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</si>
  <si>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</si>
  <si>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</si>
  <si>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</si>
  <si>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</si>
  <si>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</si>
  <si>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</si>
  <si>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</si>
  <si>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</si>
  <si>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</si>
  <si>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</si>
  <si>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</si>
  <si>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</si>
  <si>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</si>
  <si>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</si>
  <si>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</si>
  <si>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</si>
  <si>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</si>
  <si>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</si>
  <si>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</si>
  <si>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</si>
  <si>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</si>
  <si>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</si>
  <si>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</si>
  <si>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</si>
  <si>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</si>
  <si>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</si>
  <si>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</si>
  <si>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</si>
  <si>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</si>
  <si>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</si>
  <si>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</si>
  <si>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</si>
  <si>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</si>
  <si>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</si>
  <si>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</si>
  <si>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</si>
  <si>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</si>
  <si>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</si>
  <si>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</si>
  <si>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</si>
  <si>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</si>
  <si>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</si>
  <si>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</si>
  <si>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</si>
  <si>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</si>
  <si>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</si>
  <si>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</si>
  <si>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</si>
  <si>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</si>
  <si>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</si>
  <si>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</si>
  <si>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</si>
  <si>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</si>
  <si>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</si>
  <si>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</si>
  <si>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</si>
  <si>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</si>
  <si>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</si>
  <si>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</si>
  <si>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</si>
  <si>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</si>
  <si>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</si>
  <si>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</si>
  <si>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</si>
  <si>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</si>
  <si>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</si>
  <si>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</si>
  <si>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</si>
  <si>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</si>
  <si>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</si>
  <si>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</si>
  <si>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</si>
  <si>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</si>
  <si>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</si>
  <si>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</si>
  <si>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</si>
  <si>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</si>
  <si>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</si>
  <si>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</si>
  <si>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</si>
  <si>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</si>
  <si>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</si>
  <si>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</si>
  <si>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</si>
  <si>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</si>
  <si>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</si>
  <si>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</si>
  <si>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</si>
  <si>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</si>
  <si>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</si>
  <si>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</si>
  <si>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</si>
  <si>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</si>
  <si>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</si>
  <si>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</si>
  <si>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</si>
  <si>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</si>
  <si>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</si>
  <si>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</si>
  <si>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</si>
  <si>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</si>
  <si>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</si>
  <si>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</si>
  <si>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</si>
  <si>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</si>
  <si>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</si>
  <si>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</si>
  <si>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</si>
  <si>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</si>
  <si>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</si>
  <si>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</si>
  <si>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</si>
  <si>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</si>
  <si>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</si>
  <si>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</si>
  <si>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</si>
  <si>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</si>
  <si>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</si>
  <si>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</si>
  <si>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</si>
  <si>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</si>
  <si>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</si>
  <si>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</si>
  <si>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</si>
  <si>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</si>
  <si>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</si>
  <si>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</si>
  <si>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</si>
  <si>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</si>
  <si>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</si>
  <si>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</si>
  <si>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</si>
  <si>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</si>
  <si>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</si>
  <si>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</si>
  <si>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</si>
  <si>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</si>
  <si>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</si>
  <si>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</si>
  <si>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</si>
  <si>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</si>
  <si>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</si>
  <si>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</si>
  <si>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</si>
  <si>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</si>
  <si>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</si>
  <si>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</si>
  <si>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</si>
  <si>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</si>
  <si>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</si>
  <si>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</si>
  <si>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</si>
  <si>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</si>
  <si>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</si>
  <si>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</si>
  <si>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</si>
  <si>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</si>
  <si>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</si>
  <si>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</si>
  <si>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</si>
  <si>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</si>
  <si>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</si>
  <si>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</si>
  <si>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</si>
  <si>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</si>
  <si>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</si>
  <si>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</si>
  <si>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</si>
  <si>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</si>
  <si>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</si>
  <si>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</si>
  <si>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</si>
  <si>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</si>
  <si>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</si>
  <si>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</si>
  <si>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</si>
  <si>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</si>
  <si>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</si>
  <si>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</si>
  <si>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</si>
  <si>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</si>
  <si>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</si>
  <si>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</si>
  <si>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</si>
  <si>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</si>
  <si>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</si>
  <si>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</si>
  <si>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</si>
  <si>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</si>
  <si>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</si>
  <si>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</si>
  <si>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</si>
  <si>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</si>
  <si>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</si>
  <si>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</si>
  <si>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</si>
  <si>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</si>
  <si>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</si>
  <si>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</si>
  <si>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</si>
  <si>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</si>
  <si>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</si>
  <si>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</si>
  <si>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</si>
  <si>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</si>
  <si>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</si>
  <si>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</si>
  <si>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</si>
  <si>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</si>
  <si>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</si>
  <si>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</si>
  <si>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</si>
  <si>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</si>
  <si>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</si>
  <si>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</si>
  <si>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</si>
  <si>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</si>
  <si>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</si>
  <si>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</si>
  <si>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</si>
  <si>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</si>
  <si>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</si>
  <si>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</si>
  <si>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</si>
  <si>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</si>
  <si>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</si>
  <si>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</si>
  <si>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</si>
  <si>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</si>
  <si>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</si>
  <si>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</si>
  <si>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</si>
  <si>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</si>
  <si>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</si>
  <si>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</si>
  <si>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</si>
  <si>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</si>
  <si>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</si>
  <si>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</si>
  <si>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</si>
  <si>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</si>
  <si>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</si>
  <si>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</si>
  <si>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</si>
  <si>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</si>
  <si>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</si>
  <si>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</si>
  <si>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</si>
  <si>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</si>
  <si>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</si>
  <si>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</si>
  <si>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</si>
  <si>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</si>
  <si>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</si>
  <si>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</si>
  <si>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</si>
  <si>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</si>
  <si>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</si>
  <si>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</si>
  <si>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</si>
  <si>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</si>
  <si>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</si>
  <si>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</si>
  <si>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</si>
  <si>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</si>
  <si>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</si>
  <si>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</si>
  <si>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</si>
  <si>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</si>
  <si>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</si>
  <si>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</si>
  <si>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</si>
  <si>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</si>
  <si>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</si>
  <si>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</si>
  <si>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</si>
  <si>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</si>
  <si>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</si>
  <si>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</si>
  <si>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</si>
  <si>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</si>
  <si>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</si>
  <si>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</si>
  <si>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</si>
  <si>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</si>
  <si>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</si>
  <si>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</si>
  <si>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</si>
  <si>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</si>
  <si>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</si>
  <si>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</si>
  <si>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</si>
  <si>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</si>
  <si>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</si>
  <si>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</si>
  <si>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</si>
  <si>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</si>
  <si>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</si>
  <si>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</si>
  <si>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</si>
  <si>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</si>
  <si>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</si>
  <si>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</si>
  <si>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</si>
  <si>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</si>
  <si>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</si>
  <si>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</si>
  <si>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</si>
  <si>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</si>
  <si>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</si>
  <si>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</si>
  <si>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</si>
  <si>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</si>
  <si>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</si>
  <si>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</si>
  <si>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</si>
  <si>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</si>
  <si>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</si>
  <si>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</si>
  <si>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</si>
  <si>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</si>
  <si>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</si>
  <si>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</si>
  <si>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</si>
  <si>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</si>
  <si>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</si>
  <si>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</si>
  <si>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</si>
  <si>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</si>
  <si>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</si>
  <si>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</si>
  <si>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</si>
  <si>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</si>
  <si>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</si>
  <si>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</si>
  <si>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</si>
  <si>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</si>
  <si>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</si>
  <si>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</si>
  <si>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</si>
  <si>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</si>
  <si>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</si>
  <si>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</si>
  <si>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</si>
  <si>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</si>
  <si>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</si>
  <si>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</si>
  <si>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</si>
  <si>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</si>
  <si>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</si>
  <si>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</si>
  <si>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</si>
  <si>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</si>
  <si>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</si>
  <si>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</si>
  <si>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</si>
  <si>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</si>
  <si>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</si>
  <si>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</si>
  <si>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</si>
  <si>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</si>
  <si>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</si>
  <si>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</si>
  <si>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</si>
  <si>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</si>
  <si>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</si>
  <si>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</si>
  <si>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</si>
  <si>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</si>
  <si>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</si>
  <si>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</si>
  <si>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</si>
  <si>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</si>
  <si>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</si>
  <si>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</si>
  <si>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</si>
  <si>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</si>
  <si>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</si>
  <si>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</si>
  <si>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</si>
  <si>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</si>
  <si>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</si>
  <si>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</si>
  <si>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</si>
  <si>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</si>
  <si>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</si>
  <si>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</si>
  <si>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</si>
  <si>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</si>
  <si>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</si>
  <si>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</si>
  <si>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</si>
  <si>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</si>
  <si>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</si>
  <si>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</si>
  <si>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</si>
  <si>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</si>
  <si>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</si>
  <si>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</si>
  <si>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</si>
  <si>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</si>
  <si>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</si>
  <si>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</si>
  <si>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</si>
  <si>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</si>
  <si>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</si>
  <si>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</si>
  <si>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</si>
  <si>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</si>
  <si>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</si>
  <si>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</si>
  <si>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</si>
  <si>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</si>
  <si>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</si>
  <si>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</si>
  <si>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</si>
  <si>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</si>
  <si>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</si>
  <si>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</si>
  <si>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</si>
  <si>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</si>
  <si>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</si>
  <si>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</si>
  <si>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</si>
  <si>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</si>
  <si>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</si>
  <si>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</si>
  <si>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</si>
  <si>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</si>
  <si>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</si>
  <si>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</si>
  <si>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</si>
  <si>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</si>
  <si>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</si>
  <si>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</si>
  <si>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</si>
  <si>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</si>
  <si>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</si>
  <si>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</si>
  <si>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</si>
  <si>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</si>
  <si>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</si>
  <si>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</si>
  <si>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</si>
  <si>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</si>
  <si>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</si>
  <si>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</si>
  <si>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</si>
  <si>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</si>
  <si>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</si>
  <si>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</si>
  <si>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</si>
  <si>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</si>
  <si>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</si>
  <si>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</si>
  <si>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</si>
  <si>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</si>
  <si>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</si>
  <si>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</si>
  <si>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</si>
  <si>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</si>
  <si>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</si>
  <si>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</si>
  <si>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</si>
  <si>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</si>
  <si>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</si>
  <si>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</si>
  <si>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</si>
  <si>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</si>
  <si>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</si>
  <si>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</si>
  <si>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</si>
  <si>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</si>
  <si>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</si>
  <si>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</si>
  <si>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</si>
  <si>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</si>
  <si>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</si>
  <si>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</si>
  <si>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</si>
  <si>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</si>
  <si>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</si>
  <si>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</si>
  <si>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</si>
  <si>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</si>
  <si>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</si>
  <si>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</si>
  <si>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</si>
  <si>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</si>
  <si>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</si>
  <si>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</si>
  <si>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</si>
  <si>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</si>
  <si>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</si>
  <si>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</si>
  <si>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</si>
  <si>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</si>
  <si>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</si>
  <si>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</si>
  <si>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</si>
  <si>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</si>
  <si>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</si>
  <si>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</si>
  <si>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</si>
  <si>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</si>
  <si>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</si>
  <si>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</si>
  <si>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</si>
  <si>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</si>
  <si>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</si>
  <si>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</si>
  <si>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</si>
  <si>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</si>
  <si>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</si>
  <si>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</si>
  <si>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</si>
  <si>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</si>
  <si>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</si>
  <si>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</si>
  <si>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</si>
  <si>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</si>
  <si>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</si>
  <si>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</si>
  <si>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</si>
  <si>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</si>
  <si>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</si>
  <si>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</si>
  <si>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</si>
  <si>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</si>
  <si>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</si>
  <si>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</si>
  <si>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</si>
  <si>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</si>
  <si>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</si>
  <si>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</si>
  <si>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</si>
  <si>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</si>
  <si>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</si>
  <si>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</si>
  <si>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</si>
  <si>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</si>
  <si>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</si>
  <si>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</si>
  <si>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</si>
  <si>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</si>
  <si>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</si>
  <si>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</si>
  <si>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</si>
  <si>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</si>
  <si>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</si>
  <si>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</si>
  <si>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</si>
  <si>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</si>
  <si>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</si>
  <si>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</si>
  <si>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</si>
  <si>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</si>
  <si>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</si>
  <si>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</si>
  <si>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</si>
  <si>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</si>
  <si>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</si>
  <si>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</si>
  <si>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</si>
  <si>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</si>
  <si>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</si>
  <si>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</si>
  <si>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</si>
  <si>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</si>
  <si>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</si>
  <si>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</si>
  <si>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</si>
  <si>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</si>
  <si>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</si>
  <si>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</si>
  <si>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</si>
  <si>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</si>
  <si>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</si>
  <si>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</si>
  <si>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</si>
  <si>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</si>
  <si>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</si>
  <si>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</si>
  <si>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</si>
  <si>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</si>
  <si>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</si>
  <si>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</si>
  <si>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</si>
  <si>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</si>
  <si>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</si>
  <si>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</si>
  <si>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</si>
  <si>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</si>
  <si>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</si>
  <si>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</si>
  <si>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</si>
  <si>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</si>
  <si>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</si>
  <si>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</si>
  <si>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</si>
  <si>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</si>
  <si>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</si>
  <si>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</si>
  <si>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</si>
  <si>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</si>
  <si>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</si>
  <si>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</si>
  <si>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</si>
  <si>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</si>
  <si>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</si>
  <si>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</si>
  <si>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</si>
  <si>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</si>
  <si>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</si>
  <si>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</si>
  <si>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</si>
  <si>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</si>
  <si>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</si>
  <si>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</si>
  <si>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</si>
  <si>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</si>
  <si>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</si>
  <si>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</si>
  <si>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</si>
  <si>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</si>
  <si>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</si>
  <si>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</si>
  <si>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</si>
  <si>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</si>
  <si>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</si>
  <si>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</si>
  <si>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</si>
  <si>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</si>
  <si>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</si>
  <si>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</si>
  <si>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</si>
  <si>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</si>
  <si>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</si>
  <si>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</si>
  <si>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</si>
  <si>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</si>
  <si>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</si>
  <si>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</si>
  <si>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</si>
  <si>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</si>
  <si>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</si>
  <si>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</si>
  <si>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</si>
  <si>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</si>
  <si>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</si>
  <si>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</si>
  <si>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</si>
  <si>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</si>
  <si>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</si>
  <si>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</si>
  <si>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</si>
  <si>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</si>
  <si>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</si>
  <si>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</si>
  <si>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</si>
  <si>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</si>
  <si>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</si>
  <si>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</si>
  <si>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</si>
  <si>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</si>
  <si>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</si>
  <si>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</si>
  <si>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</si>
  <si>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</si>
  <si>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</si>
  <si>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</si>
  <si>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</si>
  <si>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</si>
  <si>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</si>
  <si>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</si>
  <si>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</si>
  <si>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</si>
  <si>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</si>
  <si>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</si>
  <si>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</si>
  <si>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</si>
  <si>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</si>
  <si>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</si>
  <si>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</si>
  <si>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</si>
  <si>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</si>
  <si>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</si>
  <si>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</si>
  <si>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</si>
  <si>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</si>
  <si>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</si>
  <si>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</si>
  <si>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</si>
  <si>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</si>
  <si>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</si>
  <si>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</si>
  <si>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</si>
  <si>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</si>
  <si>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</si>
  <si>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</si>
  <si>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</si>
  <si>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</si>
  <si>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</si>
  <si>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</si>
  <si>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</si>
  <si>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</si>
  <si>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</si>
  <si>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</si>
  <si>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</si>
  <si>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</si>
  <si>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</si>
  <si>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</si>
  <si>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</si>
  <si>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</si>
  <si>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</si>
  <si>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</si>
  <si>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</si>
  <si>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</si>
  <si>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</si>
  <si>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</si>
  <si>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</si>
  <si>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</si>
  <si>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</si>
  <si>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</si>
  <si>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</si>
  <si>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</si>
  <si>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</si>
  <si>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</si>
  <si>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</si>
  <si>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</si>
  <si>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</si>
  <si>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</si>
  <si>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</si>
  <si>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</si>
  <si>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</si>
  <si>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</si>
  <si>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</si>
  <si>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</si>
  <si>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</si>
  <si>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</si>
  <si>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</si>
  <si>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</si>
  <si>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</si>
  <si>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</si>
  <si>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</si>
  <si>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</si>
  <si>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</si>
  <si>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</si>
  <si>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</si>
  <si>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</si>
  <si>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</si>
  <si>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</si>
  <si>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</si>
  <si>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</si>
  <si>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</si>
  <si>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</si>
  <si>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</si>
  <si>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</si>
  <si>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</si>
  <si>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</si>
  <si>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</si>
  <si>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</si>
  <si>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</si>
  <si>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</si>
  <si>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</si>
  <si>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</si>
  <si>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</si>
  <si>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</si>
  <si>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</si>
  <si>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</si>
  <si>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</si>
  <si>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</si>
  <si>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</si>
  <si>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</si>
  <si>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</si>
  <si>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</si>
  <si>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</si>
  <si>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</si>
  <si>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</si>
  <si>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</si>
  <si>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</si>
  <si>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</si>
  <si>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</si>
  <si>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</si>
  <si>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</si>
  <si>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</si>
  <si>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</si>
  <si>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</si>
  <si>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</si>
  <si>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</si>
  <si>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</si>
  <si>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</si>
  <si>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</si>
  <si>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</si>
  <si>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</si>
  <si>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</si>
  <si>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</si>
  <si>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</si>
  <si>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</si>
  <si>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</si>
  <si>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</si>
  <si>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</si>
  <si>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</si>
  <si>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</si>
  <si>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</si>
  <si>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</si>
  <si>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</si>
  <si>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</si>
  <si>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</si>
  <si>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</si>
  <si>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</si>
  <si>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</si>
  <si>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</si>
  <si>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</si>
  <si>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</si>
  <si>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</si>
  <si>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</si>
  <si>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</si>
  <si>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</si>
  <si>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</si>
  <si>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</si>
  <si>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</si>
  <si>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</si>
  <si>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</si>
  <si>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</si>
  <si>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</si>
  <si>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</si>
  <si>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</si>
  <si>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</si>
  <si>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</si>
  <si>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</si>
  <si>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</si>
  <si>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</si>
  <si>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</si>
  <si>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</si>
  <si>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</si>
  <si>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</si>
  <si>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</si>
  <si>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</si>
  <si>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</si>
  <si>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</si>
  <si>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</si>
  <si>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</si>
  <si>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</si>
  <si>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</si>
  <si>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</si>
  <si>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</si>
  <si>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</si>
  <si>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</si>
  <si>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</si>
  <si>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</si>
  <si>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</si>
  <si>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</si>
  <si>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</si>
  <si>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</si>
  <si>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</si>
  <si>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</si>
  <si>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</si>
  <si>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</si>
  <si>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</si>
  <si>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</si>
  <si>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</si>
  <si>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</si>
  <si>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</si>
  <si>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</si>
  <si>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</si>
  <si>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</si>
  <si>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</si>
  <si>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</si>
  <si>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</si>
  <si>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</si>
  <si>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</si>
  <si>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</si>
  <si>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</si>
  <si>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</si>
  <si>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</si>
  <si>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</si>
  <si>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</si>
  <si>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</si>
  <si>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</si>
  <si>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</si>
  <si>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</si>
  <si>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</si>
  <si>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</si>
  <si>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</si>
  <si>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</si>
  <si>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</si>
  <si>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</si>
  <si>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</si>
  <si>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</si>
  <si>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</si>
  <si>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</si>
  <si>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</si>
  <si>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</si>
  <si>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</si>
  <si>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</si>
  <si>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</si>
  <si>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</si>
  <si>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</si>
  <si>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</si>
  <si>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</si>
  <si>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</si>
  <si>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</si>
  <si>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</si>
  <si>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</si>
  <si>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</si>
  <si>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</si>
  <si>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</si>
  <si>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</si>
  <si>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</si>
  <si>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</si>
  <si>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</si>
  <si>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</si>
  <si>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</si>
  <si>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</si>
  <si>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</si>
  <si>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</si>
  <si>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</si>
  <si>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</si>
  <si>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</si>
  <si>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</si>
  <si>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</si>
  <si>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</si>
  <si>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</si>
  <si>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</si>
  <si>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</si>
  <si>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</si>
  <si>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</si>
  <si>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</si>
  <si>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</si>
  <si>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</si>
  <si>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</si>
  <si>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</si>
  <si>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</si>
  <si>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</si>
  <si>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</si>
  <si>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</si>
  <si>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</si>
  <si>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</si>
  <si>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</si>
  <si>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</si>
  <si>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</si>
  <si>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</si>
  <si>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</si>
  <si>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</si>
  <si>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</si>
  <si>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</si>
  <si>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</si>
  <si>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</si>
  <si>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</si>
  <si>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</si>
  <si>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</si>
  <si>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</si>
  <si>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</si>
  <si>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</si>
  <si>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</si>
  <si>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</si>
  <si>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</si>
  <si>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</si>
  <si>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</si>
  <si>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</si>
  <si>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</si>
  <si>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</si>
  <si>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</si>
  <si>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</si>
  <si>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</si>
  <si>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</si>
  <si>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</si>
  <si>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</si>
  <si>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</si>
  <si>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</si>
  <si>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</si>
  <si>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</si>
  <si>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</si>
  <si>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</si>
  <si>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</si>
  <si>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</si>
  <si>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</si>
  <si>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</si>
  <si>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</si>
  <si>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</si>
  <si>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</si>
  <si>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</si>
  <si>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</si>
  <si>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</si>
  <si>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</si>
  <si>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</si>
  <si>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</si>
  <si>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</si>
  <si>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</si>
  <si>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</si>
  <si>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</si>
  <si>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</si>
  <si>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</si>
  <si>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</si>
  <si>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</si>
  <si>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</si>
  <si>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</si>
  <si>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</si>
  <si>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</si>
  <si>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</si>
  <si>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</si>
  <si>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</si>
  <si>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</si>
  <si>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</si>
  <si>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</si>
  <si>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</si>
  <si>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</si>
  <si>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</si>
  <si>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</si>
  <si>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</si>
  <si>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</si>
  <si>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</si>
  <si>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</si>
  <si>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</si>
  <si>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</si>
  <si>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</si>
  <si>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</si>
  <si>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</si>
  <si>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</si>
  <si>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</si>
  <si>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</si>
  <si>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</si>
  <si>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</si>
  <si>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</si>
  <si>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</si>
  <si>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</si>
  <si>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</si>
  <si>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</si>
  <si>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</si>
  <si>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</si>
  <si>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</si>
  <si>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</si>
  <si>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</si>
  <si>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</si>
  <si>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</si>
  <si>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</si>
  <si>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</si>
  <si>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</si>
  <si>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</si>
  <si>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</si>
  <si>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</si>
  <si>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</si>
  <si>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</si>
  <si>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</si>
  <si>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</si>
  <si>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</si>
  <si>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</si>
  <si>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</si>
  <si>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</si>
  <si>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</si>
  <si>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</si>
  <si>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</si>
  <si>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</si>
  <si>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</si>
  <si>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</si>
  <si>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</si>
  <si>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</si>
  <si>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</si>
  <si>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</si>
  <si>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</si>
  <si>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</si>
  <si>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</si>
  <si>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</si>
  <si>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</si>
  <si>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</si>
  <si>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</si>
  <si>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</si>
  <si>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</si>
  <si>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</si>
  <si>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</si>
  <si>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</si>
  <si>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</si>
  <si>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</si>
  <si>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</si>
  <si>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</si>
  <si>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</si>
  <si>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</si>
  <si>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</si>
  <si>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</si>
  <si>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</si>
  <si>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</si>
  <si>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</si>
  <si>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</si>
  <si>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</si>
  <si>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</si>
  <si>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</si>
  <si>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</si>
  <si>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</si>
  <si>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</si>
  <si>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</si>
  <si>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</si>
  <si>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</si>
  <si>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</si>
  <si>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</si>
  <si>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</si>
  <si>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</si>
  <si>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</si>
  <si>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</si>
  <si>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</si>
  <si>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</si>
  <si>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</si>
  <si>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</si>
  <si>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</si>
  <si>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</si>
  <si>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</si>
  <si>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</si>
  <si>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</si>
  <si>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</si>
  <si>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</si>
  <si>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</si>
  <si>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</si>
  <si>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</si>
  <si>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</si>
  <si>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</si>
  <si>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</si>
  <si>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</si>
  <si>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</si>
  <si>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</si>
  <si>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</si>
  <si>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</si>
  <si>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</si>
  <si>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</si>
  <si>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</si>
  <si>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</si>
  <si>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</si>
  <si>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</si>
  <si>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</si>
  <si>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</si>
  <si>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</si>
  <si>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</si>
  <si>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</si>
  <si>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</si>
  <si>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</si>
  <si>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</si>
  <si>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</si>
  <si>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</si>
  <si>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</si>
  <si>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</si>
  <si>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</si>
  <si>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</si>
  <si>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</si>
  <si>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</si>
  <si>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</si>
  <si>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</si>
  <si>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</si>
  <si>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</si>
  <si>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</si>
  <si>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</si>
  <si>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</si>
  <si>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</si>
  <si>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</si>
  <si>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</si>
  <si>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</si>
  <si>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</si>
  <si>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</si>
  <si>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</si>
  <si>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</si>
  <si>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</si>
  <si>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</si>
  <si>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</si>
  <si>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</si>
  <si>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</si>
  <si>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</si>
  <si>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</si>
  <si>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</si>
  <si>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</si>
  <si>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</si>
  <si>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</si>
  <si>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</si>
  <si>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</si>
  <si>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</si>
  <si>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</si>
  <si>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</si>
  <si>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</si>
  <si>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</si>
  <si>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</si>
  <si>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</si>
  <si>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</si>
  <si>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</si>
  <si>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</si>
  <si>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</si>
  <si>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</si>
  <si>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</si>
  <si>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</si>
  <si>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</si>
  <si>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</si>
  <si>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</si>
  <si>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</si>
  <si>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</si>
  <si>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</si>
  <si>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</si>
  <si>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</si>
  <si>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</si>
  <si>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</si>
  <si>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</si>
  <si>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</si>
  <si>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</si>
  <si>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</si>
  <si>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</si>
  <si>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</si>
  <si>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</si>
  <si>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</si>
  <si>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</si>
  <si>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</si>
  <si>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</si>
  <si>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</si>
  <si>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</si>
  <si>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</si>
  <si>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</si>
  <si>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</si>
  <si>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</si>
  <si>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</si>
  <si>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</si>
  <si>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</si>
  <si>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</si>
  <si>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</si>
  <si>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</si>
  <si>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</si>
  <si>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</si>
  <si>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</si>
  <si>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</si>
  <si>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</si>
  <si>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</si>
  <si>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</si>
  <si>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</si>
  <si>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</si>
  <si>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</si>
  <si>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</si>
  <si>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</si>
  <si>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</si>
  <si>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</si>
  <si>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</si>
  <si>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</si>
  <si>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</si>
  <si>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</si>
  <si>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</si>
  <si>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</si>
  <si>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</si>
  <si>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</si>
  <si>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</si>
  <si>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</si>
  <si>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</si>
  <si>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</si>
  <si>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</si>
  <si>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</si>
  <si>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</si>
  <si>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</si>
  <si>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</si>
  <si>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</si>
  <si>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</si>
  <si>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</si>
  <si>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</si>
  <si>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</si>
  <si>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</si>
  <si>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</si>
  <si>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</si>
  <si>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</si>
  <si>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</si>
  <si>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</si>
  <si>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</si>
  <si>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</si>
  <si>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</si>
  <si>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</si>
  <si>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</si>
  <si>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</si>
  <si>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</si>
  <si>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</si>
  <si>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</si>
  <si>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</si>
  <si>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</si>
  <si>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</si>
  <si>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</si>
  <si>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</si>
  <si>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</si>
  <si>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</si>
  <si>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</si>
  <si>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</si>
  <si>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</si>
  <si>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</si>
  <si>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</si>
  <si>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</si>
  <si>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</si>
  <si>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</si>
  <si>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</si>
  <si>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</si>
  <si>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</si>
  <si>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</si>
  <si>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</si>
  <si>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</si>
  <si>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</si>
  <si>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</si>
  <si>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</si>
  <si>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</si>
  <si>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</si>
  <si>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</si>
  <si>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</si>
  <si>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</si>
  <si>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</si>
  <si>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</si>
  <si>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</si>
  <si>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</si>
  <si>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</si>
  <si>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</si>
  <si>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</si>
  <si>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</si>
  <si>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</si>
  <si>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</si>
  <si>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</si>
  <si>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</si>
  <si>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</si>
  <si>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</si>
  <si>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</si>
  <si>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</si>
  <si>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</si>
  <si>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</si>
  <si>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</si>
  <si>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</si>
  <si>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</si>
  <si>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</si>
  <si>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</si>
  <si>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</si>
  <si>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</si>
  <si>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</si>
  <si>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</si>
  <si>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</si>
  <si>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</si>
  <si>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</si>
  <si>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</si>
  <si>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</si>
  <si>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</si>
  <si>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</si>
  <si>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</si>
  <si>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</si>
  <si>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</si>
  <si>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</si>
  <si>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</si>
  <si>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</si>
  <si>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</si>
  <si>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</si>
  <si>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</si>
  <si>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</si>
  <si>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</si>
  <si>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</si>
  <si>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</si>
  <si>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</si>
  <si>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</si>
  <si>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</si>
  <si>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</si>
  <si>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</si>
  <si>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</si>
  <si>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</si>
  <si>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</si>
  <si>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</si>
  <si>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</si>
  <si>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</si>
  <si>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</si>
  <si>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</si>
  <si>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</si>
  <si>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</si>
  <si>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</si>
  <si>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</si>
  <si>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</si>
  <si>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</si>
  <si>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</si>
  <si>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</si>
  <si>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</si>
  <si>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</si>
  <si>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</si>
  <si>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</si>
  <si>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</si>
  <si>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</si>
  <si>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</si>
  <si>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</si>
  <si>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</si>
  <si>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</si>
  <si>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</si>
  <si>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</si>
  <si>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</si>
  <si>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</si>
  <si>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</si>
  <si>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</si>
  <si>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</si>
  <si>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</si>
  <si>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</si>
  <si>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</si>
  <si>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</si>
  <si>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</si>
  <si>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</si>
  <si>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</si>
  <si>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</si>
  <si>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</si>
  <si>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</si>
  <si>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</si>
  <si>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</si>
  <si>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</si>
  <si>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</si>
  <si>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</si>
  <si>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</si>
  <si>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</si>
  <si>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</si>
  <si>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</si>
  <si>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</si>
  <si>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</si>
  <si>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</si>
  <si>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</si>
  <si>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</si>
  <si>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</si>
  <si>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</si>
  <si>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</si>
  <si>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</si>
  <si>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</si>
  <si>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</si>
  <si>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</si>
  <si>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</si>
  <si>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</si>
  <si>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</si>
  <si>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</si>
  <si>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</si>
  <si>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</si>
  <si>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</si>
  <si>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</si>
  <si>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</si>
  <si>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</si>
  <si>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</si>
  <si>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</si>
  <si>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</si>
  <si>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</si>
  <si>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</si>
  <si>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</si>
  <si>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</si>
  <si>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</si>
  <si>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</si>
  <si>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</si>
  <si>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</si>
  <si>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</si>
  <si>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</si>
  <si>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</si>
  <si>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</si>
  <si>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</si>
  <si>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</si>
  <si>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</si>
  <si>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</si>
  <si>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</si>
  <si>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</si>
  <si>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</si>
  <si>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</si>
  <si>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</si>
  <si>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</si>
  <si>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</si>
  <si>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</si>
  <si>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</si>
  <si>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</si>
  <si>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</si>
  <si>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</si>
  <si>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</si>
  <si>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</si>
  <si>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</si>
  <si>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</si>
  <si>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</si>
  <si>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</si>
  <si>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</si>
  <si>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</si>
  <si>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</si>
  <si>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</si>
  <si>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</si>
  <si>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</si>
  <si>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</si>
  <si>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</si>
  <si>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</si>
  <si>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</si>
  <si>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</si>
  <si>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</si>
  <si>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</si>
  <si>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</si>
  <si>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</si>
  <si>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</si>
  <si>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</si>
  <si>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</si>
  <si>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</si>
  <si>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</si>
  <si>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</si>
  <si>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</si>
  <si>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</si>
  <si>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</si>
  <si>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</si>
  <si>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</si>
  <si>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</si>
  <si>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</si>
  <si>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</si>
  <si>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</si>
  <si>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</si>
  <si>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</si>
  <si>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</si>
  <si>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</si>
  <si>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</si>
  <si>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</si>
  <si>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</si>
  <si>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</si>
  <si>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</si>
  <si>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</si>
  <si>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</si>
  <si>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</si>
  <si>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</si>
  <si>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</si>
  <si>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</si>
  <si>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</si>
  <si>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</si>
  <si>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</si>
  <si>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</si>
  <si>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</si>
  <si>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</si>
  <si>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</si>
  <si>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</si>
  <si>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</si>
  <si>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</si>
  <si>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</si>
  <si>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</si>
  <si>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</si>
  <si>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</si>
  <si>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</si>
  <si>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</si>
  <si>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</si>
  <si>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</si>
  <si>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</si>
  <si>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</si>
  <si>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</si>
  <si>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</si>
  <si>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</si>
  <si>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</si>
  <si>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</si>
  <si>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</si>
  <si>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</si>
  <si>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</si>
  <si>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</si>
  <si>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</si>
  <si>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</si>
  <si>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</si>
  <si>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</si>
  <si>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</si>
  <si>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</si>
  <si>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</si>
  <si>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</si>
  <si>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</si>
  <si>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</si>
  <si>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</si>
  <si>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</si>
  <si>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</si>
  <si>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</si>
  <si>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</si>
  <si>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</si>
  <si>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</si>
  <si>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</si>
  <si>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</si>
  <si>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</si>
  <si>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</si>
  <si>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</si>
  <si>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</si>
  <si>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</si>
  <si>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</si>
  <si>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</si>
  <si>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</si>
  <si>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</si>
  <si>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</si>
  <si>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</si>
  <si>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</si>
  <si>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</si>
  <si>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</si>
  <si>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</si>
  <si>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</si>
  <si>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</si>
  <si>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</si>
  <si>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</si>
  <si>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</si>
  <si>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</si>
  <si>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</si>
  <si>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</si>
  <si>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</si>
  <si>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</si>
  <si>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</si>
  <si>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</si>
  <si>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</si>
  <si>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</si>
  <si>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</si>
  <si>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</si>
  <si>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</si>
  <si>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</si>
  <si>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</si>
  <si>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</si>
  <si>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</si>
  <si>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</si>
  <si>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</si>
  <si>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</si>
  <si>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</si>
  <si>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</si>
  <si>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</si>
  <si>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</si>
  <si>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</si>
  <si>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</si>
  <si>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</si>
  <si>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</si>
  <si>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</si>
  <si>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</si>
  <si>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</si>
  <si>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</si>
  <si>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</si>
  <si>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</si>
  <si>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</si>
  <si>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</si>
  <si>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</si>
  <si>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</si>
  <si>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</si>
  <si>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</si>
  <si>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</si>
  <si>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</si>
  <si>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</si>
  <si>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</si>
  <si>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</si>
  <si>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</si>
  <si>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</si>
  <si>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</si>
  <si>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</si>
  <si>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</si>
  <si>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</si>
  <si>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</si>
  <si>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</si>
  <si>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</si>
  <si>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</si>
  <si>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</si>
  <si>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</si>
  <si>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</si>
  <si>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</si>
  <si>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</si>
  <si>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</si>
  <si>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</si>
  <si>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</si>
  <si>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</si>
  <si>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</si>
  <si>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</si>
  <si>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</si>
  <si>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</si>
  <si>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</si>
  <si>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</si>
  <si>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</si>
  <si>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</si>
  <si>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</si>
  <si>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</si>
  <si>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</si>
  <si>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</si>
  <si>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</si>
  <si>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</si>
  <si>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</si>
  <si>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</si>
  <si>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</si>
  <si>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</si>
  <si>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</si>
  <si>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</si>
  <si>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</si>
  <si>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</si>
  <si>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</si>
  <si>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</si>
  <si>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</si>
  <si>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</si>
  <si>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</si>
  <si>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</si>
  <si>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</si>
  <si>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</si>
  <si>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</si>
  <si>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</si>
  <si>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</si>
  <si>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</si>
  <si>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</si>
  <si>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</si>
  <si>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</si>
  <si>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</si>
  <si>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</si>
  <si>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</si>
  <si>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</si>
  <si>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</si>
  <si>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</si>
  <si>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</si>
  <si>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</si>
  <si>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</si>
  <si>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</si>
  <si>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</si>
  <si>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</si>
  <si>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</si>
  <si>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</si>
  <si>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</si>
  <si>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</si>
  <si>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</si>
  <si>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</si>
  <si>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</si>
  <si>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</si>
  <si>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</si>
  <si>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</si>
  <si>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</si>
  <si>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</si>
  <si>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</si>
  <si>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</si>
  <si>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</si>
  <si>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</si>
  <si>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</si>
  <si>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</si>
  <si>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</si>
  <si>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</si>
  <si>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</si>
  <si>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</si>
  <si>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</si>
  <si>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</si>
  <si>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</si>
  <si>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</si>
  <si>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</si>
  <si>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</si>
  <si>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</si>
  <si>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</si>
  <si>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</si>
  <si>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</si>
  <si>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</si>
  <si>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</si>
  <si>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</si>
  <si>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</si>
  <si>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</si>
  <si>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</si>
  <si>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</si>
  <si>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</si>
  <si>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</si>
  <si>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</si>
  <si>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</si>
  <si>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</si>
  <si>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</si>
  <si>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</si>
  <si>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</si>
  <si>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</si>
  <si>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</si>
  <si>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</si>
  <si>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</si>
  <si>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</si>
  <si>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</si>
  <si>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</si>
  <si>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</si>
  <si>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</si>
  <si>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</si>
  <si>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</si>
  <si>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</si>
  <si>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</si>
  <si>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</si>
  <si>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</si>
  <si>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</si>
  <si>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</si>
  <si>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</si>
  <si>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</si>
  <si>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</si>
  <si>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</si>
  <si>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</si>
  <si>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</si>
  <si>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</si>
  <si>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</si>
  <si>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</si>
  <si>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</si>
  <si>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</si>
  <si>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</si>
  <si>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</si>
  <si>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</si>
  <si>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</si>
  <si>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</si>
  <si>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</si>
  <si>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</si>
  <si>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</si>
  <si>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</si>
  <si>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</si>
  <si>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</si>
  <si>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</si>
  <si>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</si>
  <si>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</si>
  <si>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</si>
  <si>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</si>
  <si>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</si>
  <si>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</si>
  <si>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</si>
  <si>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</si>
  <si>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</si>
  <si>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</si>
  <si>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</si>
  <si>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</si>
  <si>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</si>
  <si>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</si>
  <si>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</si>
  <si>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</si>
  <si>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</si>
  <si>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</si>
  <si>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</si>
  <si>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</si>
  <si>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</si>
  <si>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</si>
  <si>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</si>
  <si>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</si>
  <si>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</si>
  <si>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</si>
  <si>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</si>
  <si>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</si>
  <si>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</si>
  <si>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</si>
  <si>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</si>
  <si>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</si>
  <si>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</si>
  <si>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</si>
  <si>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</si>
  <si>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</si>
  <si>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</si>
  <si>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</si>
  <si>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</si>
  <si>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</si>
  <si>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</si>
  <si>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</si>
  <si>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</si>
  <si>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</si>
  <si>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</si>
  <si>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</si>
  <si>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</si>
  <si>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</si>
  <si>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</si>
  <si>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</si>
  <si>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</si>
  <si>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</si>
  <si>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</si>
  <si>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</si>
  <si>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</si>
  <si>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</si>
  <si>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</si>
  <si>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</si>
  <si>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</si>
  <si>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</si>
  <si>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</si>
  <si>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</si>
  <si>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</si>
  <si>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</si>
  <si>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</si>
  <si>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</si>
  <si>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</si>
  <si>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</si>
  <si>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</si>
  <si>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</si>
  <si>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</si>
  <si>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</si>
  <si>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</si>
  <si>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</si>
  <si>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</si>
  <si>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</si>
  <si>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</si>
  <si>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</si>
  <si>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</si>
  <si>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</si>
  <si>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</si>
  <si>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</si>
  <si>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</si>
  <si>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</si>
  <si>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</si>
  <si>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</si>
  <si>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</si>
  <si>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</si>
  <si>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</si>
  <si>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</si>
  <si>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</si>
  <si>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</si>
  <si>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</si>
  <si>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</si>
  <si>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</si>
  <si>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</si>
  <si>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</si>
  <si>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</si>
  <si>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</si>
  <si>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</si>
  <si>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</si>
  <si>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</si>
  <si>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</si>
  <si>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</si>
  <si>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</si>
  <si>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</si>
  <si>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</si>
  <si>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</si>
  <si>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</si>
  <si>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</si>
  <si>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</si>
  <si>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</si>
  <si>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</si>
  <si>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</si>
  <si>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</si>
  <si>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</si>
  <si>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</si>
  <si>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</si>
  <si>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</si>
  <si>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</si>
  <si>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</si>
  <si>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</si>
  <si>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</si>
  <si>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</si>
  <si>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</si>
  <si>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</si>
  <si>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</si>
  <si>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</si>
  <si>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</si>
  <si>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</si>
  <si>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</si>
  <si>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</si>
  <si>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</si>
  <si>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</si>
  <si>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</si>
  <si>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</si>
  <si>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</si>
  <si>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</si>
  <si>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</si>
  <si>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</si>
  <si>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</si>
  <si>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</si>
  <si>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</si>
  <si>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</si>
  <si>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</si>
  <si>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</si>
  <si>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</si>
  <si>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</si>
  <si>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</si>
  <si>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</si>
  <si>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</si>
  <si>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</si>
  <si>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</si>
  <si>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</si>
  <si>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</si>
  <si>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</si>
  <si>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</si>
  <si>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</si>
  <si>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</si>
  <si>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</si>
  <si>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</si>
  <si>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</si>
  <si>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</si>
  <si>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</si>
  <si>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</si>
  <si>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</si>
  <si>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</si>
  <si>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</si>
  <si>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</si>
  <si>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</si>
  <si>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</si>
  <si>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</si>
  <si>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</si>
  <si>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</si>
  <si>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</si>
  <si>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</si>
  <si>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</si>
  <si>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</si>
  <si>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</si>
  <si>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</si>
  <si>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</si>
  <si>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</si>
  <si>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</si>
  <si>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</si>
  <si>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</si>
  <si>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</si>
  <si>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</si>
  <si>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</si>
  <si>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</si>
  <si>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</si>
  <si>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</si>
  <si>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</si>
  <si>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</si>
  <si>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</si>
  <si>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</si>
  <si>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</si>
  <si>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</si>
  <si>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</si>
  <si>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</si>
  <si>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</si>
  <si>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</si>
  <si>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</si>
  <si>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</si>
  <si>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</si>
  <si>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</si>
  <si>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</si>
  <si>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</si>
  <si>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</si>
  <si>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</si>
  <si>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</si>
  <si>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</si>
  <si>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</si>
  <si>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</si>
  <si>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</si>
  <si>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</si>
  <si>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</si>
  <si>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</si>
  <si>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</si>
  <si>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</si>
  <si>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</si>
  <si>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</si>
  <si>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</si>
  <si>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</si>
  <si>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</si>
  <si>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</si>
  <si>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</si>
  <si>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</si>
  <si>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</si>
  <si>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</si>
  <si>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</si>
  <si>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</si>
  <si>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</si>
  <si>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</si>
  <si>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</si>
  <si>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</si>
  <si>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</si>
  <si>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</si>
  <si>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</si>
  <si>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</si>
  <si>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</si>
  <si>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</si>
  <si>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</si>
  <si>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</si>
  <si>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</si>
  <si>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</si>
  <si>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</si>
  <si>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</si>
  <si>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</si>
  <si>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</si>
  <si>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</si>
  <si>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</si>
  <si>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</si>
  <si>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</si>
  <si>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</si>
  <si>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</si>
  <si>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</si>
  <si>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</si>
  <si>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</si>
  <si>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</si>
  <si>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</si>
  <si>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</si>
  <si>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</si>
  <si>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</si>
  <si>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</si>
  <si>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</si>
  <si>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</si>
  <si>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</si>
  <si>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</si>
  <si>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</si>
  <si>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</si>
  <si>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</si>
  <si>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</si>
  <si>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</si>
  <si>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</si>
  <si>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</si>
  <si>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</si>
  <si>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</si>
  <si>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</si>
  <si>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</si>
  <si>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</si>
  <si>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</si>
  <si>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</si>
  <si>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</si>
  <si>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</si>
  <si>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</si>
  <si>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</si>
  <si>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</si>
  <si>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</si>
  <si>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</si>
  <si>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</si>
  <si>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</si>
  <si>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</si>
  <si>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</si>
  <si>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</si>
  <si>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</si>
  <si>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</si>
  <si>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</si>
  <si>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</si>
  <si>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</si>
  <si>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</si>
  <si>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</si>
  <si>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</si>
  <si>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</si>
  <si>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</si>
  <si>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</si>
  <si>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</si>
  <si>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</si>
  <si>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</si>
  <si>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</si>
  <si>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</si>
  <si>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</si>
  <si>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</si>
  <si>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</si>
  <si>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</si>
  <si>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</si>
  <si>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</si>
  <si>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</si>
  <si>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</si>
  <si>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</si>
  <si>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</si>
  <si>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</si>
  <si>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</si>
  <si>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</si>
  <si>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</si>
  <si>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</si>
  <si>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</si>
  <si>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</si>
  <si>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</si>
  <si>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</si>
  <si>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</si>
  <si>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</si>
  <si>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</si>
  <si>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</si>
  <si>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</si>
  <si>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</si>
  <si>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</si>
  <si>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</si>
  <si>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</si>
  <si>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</si>
  <si>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</si>
  <si>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</si>
  <si>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</si>
  <si>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</si>
  <si>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</si>
  <si>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</si>
  <si>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</si>
  <si>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</si>
  <si>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</si>
  <si>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</si>
  <si>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</si>
  <si>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</si>
  <si>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</si>
  <si>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</si>
  <si>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</si>
  <si>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</si>
  <si>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</si>
  <si>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</si>
  <si>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</si>
  <si>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</si>
  <si>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</si>
  <si>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</si>
  <si>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</si>
  <si>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</si>
  <si>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</si>
  <si>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</si>
  <si>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</si>
  <si>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</si>
  <si>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</si>
  <si>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</si>
  <si>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</si>
  <si>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</si>
  <si>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</si>
  <si>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</si>
  <si>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</si>
  <si>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</si>
  <si>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</si>
  <si>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</si>
  <si>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</si>
  <si>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</si>
  <si>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</si>
  <si>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</si>
  <si>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</si>
  <si>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</si>
  <si>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</si>
  <si>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</si>
  <si>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</si>
  <si>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</si>
  <si>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</si>
  <si>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</si>
  <si>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</si>
  <si>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</si>
  <si>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</si>
  <si>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</si>
  <si>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</si>
  <si>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</si>
  <si>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</si>
  <si>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</si>
  <si>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</si>
  <si>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</si>
  <si>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</si>
  <si>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</si>
  <si>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</si>
  <si>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</si>
  <si>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</si>
  <si>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</si>
  <si>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</si>
  <si>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</si>
  <si>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</si>
  <si>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</si>
  <si>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</si>
  <si>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</si>
  <si>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</si>
  <si>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</si>
  <si>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</si>
  <si>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</si>
  <si>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</si>
  <si>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</si>
  <si>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</si>
  <si>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</si>
  <si>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</si>
  <si>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</si>
  <si>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</si>
  <si>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</si>
  <si>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</si>
  <si>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</si>
  <si>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</si>
  <si>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</si>
  <si>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</si>
  <si>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</si>
  <si>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</si>
  <si>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</si>
  <si>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</si>
  <si>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</si>
  <si>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</si>
  <si>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</si>
  <si>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</si>
  <si>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</si>
  <si>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</si>
  <si>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</si>
  <si>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</si>
  <si>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</si>
  <si>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</si>
  <si>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</si>
  <si>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</si>
  <si>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</si>
  <si>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</si>
  <si>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</si>
  <si>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</si>
  <si>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</si>
  <si>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</si>
  <si>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</si>
  <si>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</si>
  <si>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</si>
  <si>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</si>
  <si>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</si>
  <si>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</si>
  <si>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</si>
  <si>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</si>
  <si>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</si>
  <si>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</si>
  <si>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</si>
  <si>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</si>
  <si>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</si>
  <si>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</si>
  <si>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</si>
  <si>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</si>
  <si>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</si>
  <si>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</si>
  <si>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</si>
  <si>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</si>
  <si>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</si>
  <si>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</si>
  <si>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</si>
  <si>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</si>
  <si>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</si>
  <si>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</si>
  <si>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</si>
  <si>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</si>
  <si>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</si>
  <si>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</si>
  <si>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</si>
  <si>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</si>
  <si>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</si>
  <si>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</si>
  <si>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</si>
  <si>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</si>
  <si>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</si>
  <si>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</si>
  <si>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</si>
  <si>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</si>
  <si>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</si>
  <si>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</si>
  <si>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</si>
  <si>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</si>
  <si>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</si>
  <si>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</si>
  <si>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</si>
  <si>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</si>
  <si>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</si>
  <si>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</si>
  <si>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</si>
  <si>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</si>
  <si>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</si>
  <si>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</si>
  <si>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</si>
  <si>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</si>
  <si>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</si>
  <si>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</si>
  <si>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</si>
  <si>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</si>
  <si>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</si>
  <si>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</si>
  <si>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</si>
  <si>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</si>
  <si>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</si>
  <si>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</si>
  <si>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</si>
  <si>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</si>
  <si>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</si>
  <si>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</si>
  <si>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</si>
  <si>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</si>
  <si>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</si>
  <si>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</si>
  <si>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</si>
  <si>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</si>
  <si>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</si>
  <si>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</si>
  <si>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</si>
  <si>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</si>
  <si>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</si>
  <si>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</si>
  <si>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</si>
  <si>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</si>
  <si>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</si>
  <si>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</si>
  <si>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</si>
  <si>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</si>
  <si>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</si>
  <si>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</si>
  <si>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</si>
  <si>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</si>
  <si>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</si>
  <si>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</si>
  <si>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</si>
  <si>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</si>
  <si>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</si>
  <si>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</si>
  <si>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</si>
  <si>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</si>
  <si>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</si>
  <si>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</si>
  <si>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</si>
  <si>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</si>
  <si>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</si>
  <si>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</si>
  <si>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</si>
  <si>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</si>
  <si>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</si>
  <si>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</si>
  <si>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</si>
  <si>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</si>
  <si>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</si>
  <si>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</si>
  <si>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</si>
  <si>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</si>
  <si>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</si>
  <si>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</si>
  <si>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</si>
  <si>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</si>
  <si>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</si>
  <si>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</si>
  <si>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</si>
  <si>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</si>
  <si>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</si>
  <si>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</si>
  <si>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</si>
  <si>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</si>
  <si>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</si>
  <si>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</si>
  <si>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</si>
  <si>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</si>
  <si>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</si>
  <si>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</si>
  <si>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</si>
  <si>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</si>
  <si>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</si>
  <si>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</si>
  <si>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</si>
  <si>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</si>
  <si>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</si>
  <si>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</si>
  <si>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</si>
  <si>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</si>
  <si>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</si>
  <si>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</si>
  <si>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</si>
  <si>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</si>
  <si>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</si>
  <si>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</si>
  <si>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</si>
  <si>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</si>
  <si>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</si>
  <si>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</si>
  <si>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</si>
  <si>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</si>
  <si>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</si>
  <si>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</si>
  <si>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</si>
  <si>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</si>
  <si>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</si>
  <si>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</si>
  <si>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</si>
  <si>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</si>
  <si>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</si>
  <si>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</si>
  <si>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</si>
  <si>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</si>
  <si>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</si>
  <si>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</si>
  <si>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</si>
  <si>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</si>
  <si>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</si>
  <si>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</si>
  <si>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</si>
  <si>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</si>
  <si>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</si>
  <si>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</si>
  <si>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</si>
  <si>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</si>
  <si>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</si>
  <si>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</si>
  <si>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</si>
  <si>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</si>
  <si>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</si>
  <si>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</si>
  <si>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</si>
  <si>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</si>
  <si>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</si>
  <si>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</si>
  <si>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</si>
  <si>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</si>
  <si>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</si>
  <si>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</si>
  <si>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</si>
  <si>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</si>
  <si>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</si>
  <si>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</si>
  <si>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</si>
  <si>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</si>
  <si>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</si>
  <si>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</si>
  <si>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</si>
  <si>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</si>
  <si>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</si>
  <si>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</si>
  <si>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</si>
  <si>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</si>
  <si>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</si>
  <si>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</si>
  <si>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</si>
  <si>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</si>
  <si>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</si>
  <si>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</si>
  <si>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</si>
  <si>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</si>
  <si>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</si>
  <si>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</si>
  <si>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</si>
  <si>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</si>
  <si>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</si>
  <si>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</si>
  <si>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</si>
  <si>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</si>
  <si>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</si>
  <si>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</si>
  <si>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</si>
  <si>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</si>
  <si>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</si>
  <si>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</si>
  <si>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</si>
  <si>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</si>
  <si>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</si>
  <si>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</si>
  <si>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</si>
  <si>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</si>
  <si>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</si>
  <si>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</si>
  <si>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</si>
  <si>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</si>
  <si>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</si>
  <si>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</si>
  <si>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</si>
  <si>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</si>
  <si>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</si>
  <si>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</si>
  <si>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</si>
  <si>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</si>
  <si>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</si>
  <si>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</si>
  <si>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</si>
  <si>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</si>
  <si>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</si>
  <si>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</si>
  <si>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</si>
  <si>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</si>
  <si>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</si>
  <si>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</si>
  <si>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</si>
  <si>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</si>
  <si>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</si>
  <si>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</si>
  <si>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</si>
  <si>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</si>
  <si>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</si>
  <si>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</si>
  <si>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</si>
  <si>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</si>
  <si>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</si>
  <si>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</si>
  <si>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</si>
  <si>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</si>
  <si>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</si>
  <si>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</si>
  <si>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</si>
  <si>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</si>
  <si>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</si>
  <si>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</si>
  <si>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</si>
  <si>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</si>
  <si>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</si>
  <si>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</si>
  <si>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</si>
  <si>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</si>
  <si>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</si>
  <si>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</si>
  <si>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</si>
  <si>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</si>
  <si>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</si>
  <si>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</si>
  <si>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</si>
  <si>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</si>
  <si>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</si>
  <si>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</si>
  <si>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</si>
  <si>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</si>
  <si>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</si>
  <si>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</si>
  <si>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</si>
  <si>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</si>
  <si>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</si>
  <si>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</si>
  <si>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</si>
  <si>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</si>
  <si>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</si>
  <si>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</si>
  <si>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</si>
  <si>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</si>
  <si>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</si>
  <si>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</si>
  <si>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</si>
  <si>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</si>
  <si>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</si>
  <si>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</si>
  <si>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</si>
  <si>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</si>
  <si>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</si>
  <si>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</si>
  <si>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</si>
  <si>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</si>
  <si>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</si>
  <si>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</si>
  <si>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</si>
  <si>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</si>
  <si>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</si>
  <si>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</si>
  <si>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</si>
  <si>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</si>
  <si>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</si>
  <si>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</si>
  <si>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</si>
  <si>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</si>
  <si>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</si>
  <si>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</si>
  <si>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</si>
  <si>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</si>
  <si>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</si>
  <si>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</si>
  <si>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</si>
  <si>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</si>
  <si>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</si>
  <si>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</si>
  <si>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</si>
  <si>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</si>
  <si>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</si>
  <si>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</si>
  <si>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</si>
  <si>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</si>
  <si>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</si>
  <si>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</si>
  <si>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</si>
  <si>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</si>
  <si>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</si>
  <si>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</si>
  <si>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</si>
  <si>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</si>
  <si>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</si>
  <si>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</si>
  <si>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</si>
  <si>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</si>
  <si>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</si>
  <si>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</si>
  <si>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</si>
  <si>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</si>
  <si>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</si>
  <si>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</si>
  <si>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</si>
  <si>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</si>
  <si>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</si>
  <si>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</si>
  <si>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</si>
  <si>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</si>
  <si>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</si>
  <si>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</si>
  <si>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</si>
  <si>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</si>
  <si>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</si>
  <si>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</si>
  <si>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</si>
  <si>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</si>
  <si>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</si>
  <si>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</si>
  <si>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</si>
  <si>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</si>
  <si>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</si>
  <si>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</si>
  <si>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</si>
  <si>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</si>
  <si>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</si>
  <si>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</si>
  <si>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</si>
  <si>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</si>
  <si>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</si>
  <si>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</si>
  <si>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</si>
  <si>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</si>
  <si>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</si>
  <si>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</si>
  <si>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</si>
  <si>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</si>
  <si>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</si>
  <si>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</si>
  <si>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</si>
  <si>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</si>
  <si>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</si>
  <si>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</si>
  <si>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</si>
  <si>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</si>
  <si>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</si>
  <si>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</si>
  <si>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</si>
  <si>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</si>
  <si>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</si>
  <si>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</si>
  <si>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</si>
  <si>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</si>
  <si>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</si>
  <si>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</si>
  <si>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</si>
  <si>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</si>
  <si>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</si>
  <si>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</si>
  <si>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</si>
  <si>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</si>
  <si>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</si>
  <si>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</si>
  <si>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</si>
  <si>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</si>
  <si>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</si>
  <si>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</si>
  <si>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</si>
  <si>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</si>
  <si>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</si>
  <si>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</si>
  <si>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</si>
  <si>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</si>
  <si>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</si>
  <si>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</si>
  <si>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</si>
  <si>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</si>
  <si>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</si>
  <si>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</si>
  <si>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</si>
  <si>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</si>
  <si>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</si>
  <si>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</si>
  <si>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</si>
  <si>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</si>
  <si>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</si>
  <si>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</si>
  <si>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</si>
  <si>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</si>
  <si>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</si>
  <si>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</si>
  <si>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</si>
  <si>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</si>
  <si>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</si>
  <si>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</si>
  <si>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</si>
  <si>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</si>
  <si>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</si>
  <si>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</si>
  <si>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</si>
  <si>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</si>
  <si>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</si>
  <si>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</si>
  <si>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</si>
  <si>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</si>
  <si>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</si>
  <si>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</si>
  <si>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</si>
  <si>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</si>
  <si>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</si>
  <si>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</si>
  <si>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</si>
  <si>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</si>
  <si>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</si>
  <si>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</si>
  <si>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</si>
  <si>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</si>
  <si>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</si>
  <si>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</si>
  <si>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</si>
  <si>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</si>
  <si>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</si>
  <si>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</si>
  <si>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</si>
  <si>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</si>
  <si>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</si>
  <si>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</si>
  <si>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</si>
  <si>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</si>
  <si>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</si>
  <si>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</si>
  <si>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</si>
  <si>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</si>
  <si>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</si>
  <si>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</si>
  <si>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</si>
  <si>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</si>
  <si>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</si>
  <si>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</si>
  <si>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</si>
  <si>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</si>
  <si>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</si>
  <si>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</si>
  <si>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</si>
  <si>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</si>
  <si>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</si>
  <si>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</si>
  <si>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</si>
  <si>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</si>
  <si>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</si>
  <si>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</si>
  <si>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</si>
  <si>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</si>
  <si>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</si>
  <si>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</si>
  <si>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</si>
  <si>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</si>
  <si>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</si>
  <si>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</si>
  <si>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</si>
  <si>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</si>
  <si>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</si>
  <si>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</si>
  <si>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</si>
  <si>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</si>
  <si>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</si>
  <si>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</si>
  <si>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</si>
  <si>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</si>
  <si>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</si>
  <si>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</si>
  <si>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</si>
  <si>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</si>
  <si>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</si>
  <si>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</si>
  <si>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</si>
  <si>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</si>
  <si>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</si>
  <si>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</si>
  <si>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</si>
  <si>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</si>
  <si>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</si>
  <si>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</si>
  <si>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</si>
  <si>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</si>
  <si>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</si>
  <si>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</si>
  <si>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</si>
  <si>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</si>
  <si>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</si>
  <si>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</si>
  <si>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</si>
  <si>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</si>
  <si>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</si>
  <si>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</si>
  <si>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</si>
  <si>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</si>
  <si>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</si>
  <si>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</si>
  <si>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</si>
  <si>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</si>
  <si>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</si>
  <si>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</si>
  <si>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</si>
  <si>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</si>
  <si>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</si>
  <si>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</si>
  <si>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</si>
  <si>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</si>
  <si>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</si>
  <si>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</si>
  <si>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</si>
  <si>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</si>
  <si>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</si>
  <si>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</si>
  <si>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</si>
  <si>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</si>
  <si>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</si>
  <si>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</si>
  <si>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</si>
  <si>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</si>
  <si>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</si>
  <si>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</si>
  <si>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</si>
  <si>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</si>
  <si>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</si>
  <si>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</si>
  <si>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</si>
  <si>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</si>
  <si>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</si>
  <si>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</si>
  <si>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</si>
  <si>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</si>
  <si>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</si>
  <si>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</si>
  <si>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</si>
  <si>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</si>
  <si>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</si>
  <si>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</si>
  <si>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</si>
  <si>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</si>
  <si>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</si>
  <si>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</si>
  <si>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</si>
  <si>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</si>
  <si>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</si>
  <si>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</si>
  <si>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</si>
  <si>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</si>
  <si>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</si>
  <si>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</si>
  <si>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</si>
  <si>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</si>
  <si>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</si>
  <si>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</si>
  <si>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</si>
  <si>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</si>
  <si>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</si>
  <si>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</si>
  <si>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</si>
  <si>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</si>
  <si>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</si>
  <si>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</si>
  <si>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</si>
  <si>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</si>
  <si>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</si>
  <si>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</si>
  <si>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</si>
  <si>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</si>
  <si>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</si>
  <si>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</si>
  <si>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</si>
  <si>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</si>
  <si>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</si>
  <si>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</si>
  <si>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</si>
  <si>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</si>
  <si>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</si>
  <si>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</si>
  <si>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</si>
  <si>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</si>
  <si>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</si>
  <si>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</si>
  <si>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</si>
  <si>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</si>
  <si>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</si>
  <si>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</si>
  <si>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</si>
  <si>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</si>
  <si>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</si>
  <si>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</si>
  <si>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</si>
  <si>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</si>
  <si>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</si>
  <si>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</si>
  <si>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</si>
  <si>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</si>
  <si>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</si>
  <si>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</si>
  <si>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</si>
  <si>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</si>
  <si>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</si>
  <si>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</si>
  <si>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</si>
  <si>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</si>
  <si>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</si>
  <si>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</si>
  <si>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</si>
  <si>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</si>
  <si>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</si>
  <si>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</si>
  <si>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</si>
  <si>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</si>
  <si>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</si>
  <si>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</si>
  <si>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</si>
  <si>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</si>
  <si>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</si>
  <si>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</si>
  <si>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</si>
  <si>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</si>
  <si>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</si>
  <si>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</si>
  <si>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</si>
  <si>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</si>
  <si>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</si>
  <si>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</si>
  <si>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</si>
  <si>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</si>
  <si>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</si>
  <si>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</si>
  <si>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</si>
  <si>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</si>
  <si>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</si>
  <si>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</si>
  <si>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</si>
  <si>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</si>
  <si>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</si>
  <si>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</si>
  <si>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</si>
  <si>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</si>
  <si>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</si>
  <si>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</si>
  <si>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</si>
  <si>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</si>
  <si>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</si>
  <si>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</si>
  <si>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</si>
  <si>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</si>
  <si>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</si>
  <si>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</si>
  <si>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</si>
  <si>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</si>
  <si>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</si>
  <si>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</si>
  <si>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</si>
  <si>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</si>
  <si>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</si>
  <si>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</si>
  <si>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</si>
  <si>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</si>
  <si>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</si>
  <si>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</si>
  <si>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</si>
  <si>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</si>
  <si>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</si>
  <si>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</si>
  <si>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</si>
  <si>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</si>
  <si>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</si>
  <si>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</si>
  <si>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</si>
  <si>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</si>
  <si>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</si>
  <si>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</si>
  <si>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</si>
  <si>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</si>
  <si>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</si>
  <si>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</si>
  <si>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</si>
  <si>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</si>
  <si>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</si>
  <si>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</si>
  <si>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</si>
  <si>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</si>
  <si>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</si>
  <si>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</si>
  <si>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</si>
  <si>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</si>
  <si>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</si>
  <si>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</si>
  <si>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</si>
  <si>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</si>
  <si>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</si>
  <si>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</si>
  <si>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</si>
  <si>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</si>
  <si>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</si>
  <si>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</si>
  <si>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</si>
  <si>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</si>
  <si>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</si>
  <si>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</si>
  <si>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</si>
  <si>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</si>
  <si>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</si>
  <si>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</si>
  <si>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</si>
  <si>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</si>
  <si>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</si>
  <si>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</si>
  <si>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</si>
  <si>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</si>
  <si>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</si>
  <si>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</si>
  <si>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</si>
  <si>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</si>
  <si>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</si>
  <si>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</si>
  <si>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</si>
  <si>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</si>
  <si>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</si>
  <si>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</si>
  <si>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</si>
  <si>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</si>
  <si>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</si>
  <si>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</si>
  <si>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</si>
  <si>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</si>
  <si>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</si>
  <si>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</si>
  <si>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</si>
  <si>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</si>
  <si>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</si>
  <si>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</si>
  <si>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</si>
  <si>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</si>
  <si>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</si>
  <si>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</si>
  <si>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</si>
  <si>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</si>
  <si>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</si>
  <si>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</si>
  <si>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</si>
  <si>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</si>
  <si>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</si>
  <si>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</si>
  <si>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</si>
  <si>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</si>
  <si>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</si>
  <si>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</si>
  <si>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</si>
  <si>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</si>
  <si>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</si>
  <si>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</si>
  <si>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</si>
  <si>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</si>
  <si>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</si>
  <si>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</si>
  <si>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</si>
  <si>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</si>
  <si>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</si>
  <si>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</si>
  <si>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</si>
  <si>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</si>
  <si>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</si>
  <si>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</si>
  <si>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</si>
  <si>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</si>
  <si>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</si>
  <si>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</si>
  <si>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</si>
  <si>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</si>
  <si>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</si>
  <si>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</si>
  <si>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</si>
  <si>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</si>
  <si>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</si>
  <si>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</si>
  <si>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</si>
  <si>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</si>
  <si>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</si>
  <si>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</si>
  <si>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</si>
  <si>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</si>
  <si>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</si>
  <si>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</si>
  <si>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</si>
  <si>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</si>
  <si>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</si>
  <si>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</si>
  <si>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</si>
  <si>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</si>
  <si>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</si>
  <si>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</si>
  <si>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</si>
  <si>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</si>
  <si>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</si>
  <si>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</si>
  <si>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</si>
  <si>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</si>
  <si>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</si>
  <si>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</si>
  <si>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</si>
  <si>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</si>
  <si>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</si>
  <si>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</si>
  <si>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</si>
  <si>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</si>
  <si>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</si>
  <si>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</si>
  <si>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</si>
  <si>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</si>
  <si>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</si>
  <si>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</si>
  <si>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</si>
  <si>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</si>
  <si>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</si>
  <si>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</si>
  <si>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</si>
  <si>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</si>
  <si>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</si>
  <si>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</si>
  <si>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</si>
  <si>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</si>
  <si>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</si>
  <si>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</si>
  <si>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</si>
  <si>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</si>
  <si>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</si>
  <si>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</si>
  <si>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</si>
  <si>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</si>
  <si>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</si>
  <si>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</si>
  <si>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</si>
  <si>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</si>
  <si>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</si>
  <si>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</si>
  <si>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</si>
  <si>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</si>
  <si>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</si>
  <si>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</si>
  <si>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</si>
  <si>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</si>
  <si>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</si>
  <si>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</si>
  <si>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</si>
  <si>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</si>
  <si>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</si>
  <si>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</si>
  <si>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</si>
  <si>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</si>
  <si>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</si>
  <si>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</si>
  <si>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</si>
  <si>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</si>
  <si>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</si>
  <si>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</si>
  <si>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</si>
  <si>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</si>
  <si>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</si>
  <si>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</si>
  <si>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</si>
  <si>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</si>
  <si>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</si>
  <si>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</si>
  <si>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</si>
  <si>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</si>
  <si>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</si>
  <si>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</si>
  <si>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</si>
  <si>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</si>
  <si>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</si>
  <si>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</si>
  <si>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</si>
  <si>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</si>
  <si>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</si>
  <si>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</si>
  <si>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</si>
  <si>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</si>
  <si>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</si>
  <si>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</si>
  <si>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</si>
  <si>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</si>
  <si>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</si>
  <si>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</si>
  <si>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</si>
  <si>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</si>
  <si>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</si>
  <si>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</si>
  <si>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</si>
  <si>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</si>
  <si>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</si>
  <si>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</si>
  <si>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</si>
  <si>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</si>
  <si>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</si>
  <si>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</si>
  <si>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</si>
  <si>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</si>
  <si>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</si>
  <si>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</si>
  <si>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</si>
  <si>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</si>
  <si>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</si>
  <si>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</si>
  <si>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</si>
  <si>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</si>
  <si>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</si>
  <si>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</si>
  <si>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</si>
  <si>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</si>
  <si>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</si>
  <si>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</si>
  <si>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</si>
  <si>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</si>
  <si>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</si>
  <si>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</si>
  <si>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</si>
  <si>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</si>
  <si>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</si>
  <si>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</si>
  <si>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</si>
  <si>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</si>
  <si>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</si>
  <si>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</si>
  <si>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</si>
  <si>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</si>
  <si>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</si>
  <si>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</si>
  <si>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</si>
  <si>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</si>
  <si>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</si>
  <si>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</si>
  <si>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</si>
  <si>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</si>
  <si>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</si>
  <si>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</si>
  <si>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</si>
  <si>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</si>
  <si>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</si>
  <si>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</si>
  <si>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</si>
  <si>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</si>
  <si>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</si>
  <si>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</si>
  <si>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</si>
  <si>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</si>
  <si>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</si>
  <si>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</si>
  <si>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</si>
  <si>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</si>
  <si>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</si>
  <si>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</si>
  <si>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</si>
  <si>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</si>
  <si>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</si>
  <si>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</si>
  <si>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</si>
  <si>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</si>
  <si>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</si>
  <si>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</si>
  <si>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</si>
  <si>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</si>
  <si>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</si>
  <si>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</si>
  <si>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</si>
  <si>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</si>
  <si>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</si>
  <si>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</si>
  <si>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</si>
  <si>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</si>
  <si>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</si>
  <si>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</si>
  <si>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</si>
  <si>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</si>
  <si>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</si>
  <si>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</si>
  <si>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</si>
  <si>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</si>
  <si>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</si>
  <si>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</si>
  <si>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</si>
  <si>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</si>
  <si>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</si>
  <si>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</si>
  <si>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</si>
  <si>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</si>
  <si>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</si>
  <si>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</si>
  <si>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</si>
  <si>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</si>
  <si>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</si>
  <si>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</si>
  <si>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</si>
  <si>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</si>
  <si>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</si>
  <si>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</si>
  <si>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</si>
  <si>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</si>
  <si>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</si>
  <si>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</si>
  <si>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</si>
  <si>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</si>
  <si>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</si>
  <si>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</si>
  <si>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</si>
  <si>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</si>
  <si>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</si>
  <si>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</si>
  <si>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</si>
  <si>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</si>
  <si>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</si>
  <si>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</si>
  <si>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</si>
  <si>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</si>
  <si>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</si>
  <si>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</si>
  <si>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</si>
  <si>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</si>
  <si>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</si>
  <si>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</si>
  <si>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</si>
  <si>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</si>
  <si>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</si>
  <si>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</si>
  <si>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</si>
  <si>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</si>
  <si>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</si>
  <si>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</si>
  <si>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</si>
  <si>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</si>
  <si>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</si>
  <si>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</si>
  <si>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</si>
  <si>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</si>
  <si>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</si>
  <si>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</si>
  <si>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</si>
  <si>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</si>
  <si>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</si>
  <si>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</si>
  <si>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</si>
  <si>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</si>
  <si>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</si>
  <si>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</si>
  <si>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</si>
  <si>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</si>
  <si>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</si>
  <si>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</si>
  <si>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</si>
  <si>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</si>
  <si>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</si>
  <si>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</si>
  <si>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</si>
  <si>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</si>
  <si>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</si>
  <si>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</si>
  <si>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</si>
  <si>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</si>
  <si>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</si>
  <si>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</si>
  <si>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</si>
  <si>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</si>
  <si>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</si>
  <si>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</si>
  <si>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</si>
  <si>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</si>
  <si>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</si>
  <si>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</si>
  <si>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</si>
  <si>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</si>
  <si>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</si>
  <si>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</si>
  <si>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</si>
  <si>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</si>
  <si>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</si>
  <si>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</si>
  <si>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</si>
  <si>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</si>
  <si>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</si>
  <si>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</si>
  <si>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</si>
  <si>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</si>
  <si>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</si>
  <si>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</si>
  <si>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</si>
  <si>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</si>
  <si>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</si>
  <si>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</si>
  <si>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</si>
  <si>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</si>
  <si>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</si>
  <si>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</si>
  <si>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</si>
  <si>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</si>
  <si>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</si>
  <si>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</si>
  <si>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</si>
  <si>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</si>
  <si>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</si>
  <si>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</si>
  <si>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</si>
  <si>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</si>
  <si>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</si>
  <si>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</si>
  <si>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</si>
  <si>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</si>
  <si>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</si>
  <si>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</si>
  <si>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</si>
  <si>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</si>
  <si>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</si>
  <si>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</si>
  <si>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</si>
  <si>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</si>
  <si>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</si>
  <si>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</si>
  <si>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</si>
  <si>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</si>
  <si>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</si>
  <si>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</si>
  <si>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</si>
  <si>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</si>
  <si>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</si>
  <si>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</si>
  <si>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</si>
  <si>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</si>
  <si>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</si>
  <si>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</si>
  <si>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</si>
  <si>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</si>
  <si>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</si>
  <si>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</si>
  <si>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</si>
  <si>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</si>
  <si>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</si>
  <si>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</si>
  <si>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</si>
  <si>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</si>
  <si>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</si>
  <si>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</si>
  <si>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</si>
  <si>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</si>
  <si>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</si>
  <si>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</si>
  <si>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</si>
  <si>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</si>
  <si>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</si>
  <si>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</si>
  <si>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</si>
  <si>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</si>
  <si>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</si>
  <si>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</si>
  <si>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</si>
  <si>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</si>
  <si>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</si>
  <si>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</si>
  <si>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</si>
  <si>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</si>
  <si>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</si>
  <si>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</si>
  <si>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</si>
  <si>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</si>
  <si>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</si>
  <si>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</si>
  <si>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</si>
  <si>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</si>
  <si>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</si>
  <si>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</si>
  <si>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</si>
  <si>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</si>
  <si>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</si>
  <si>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</si>
  <si>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</si>
  <si>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</si>
  <si>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</si>
  <si>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</si>
  <si>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</si>
  <si>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</si>
  <si>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</si>
  <si>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</si>
  <si>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</si>
  <si>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</si>
  <si>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</si>
  <si>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</si>
  <si>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</si>
  <si>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</si>
  <si>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</si>
  <si>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</si>
  <si>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</si>
  <si>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</si>
  <si>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</si>
  <si>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</si>
  <si>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</si>
  <si>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</si>
  <si>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</si>
  <si>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</si>
  <si>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</si>
  <si>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</si>
  <si>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</si>
  <si>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</si>
  <si>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</si>
  <si>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</si>
  <si>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</si>
  <si>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</si>
  <si>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</si>
  <si>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</si>
  <si>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</si>
  <si>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</si>
  <si>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</si>
  <si>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</si>
  <si>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</si>
  <si>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</si>
  <si>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</si>
  <si>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</si>
  <si>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</si>
  <si>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</si>
  <si>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</si>
  <si>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</si>
  <si>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</si>
  <si>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</si>
  <si>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</si>
  <si>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</si>
  <si>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</si>
  <si>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</si>
  <si>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</si>
  <si>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</si>
  <si>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</si>
  <si>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</si>
  <si>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</si>
  <si>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</si>
  <si>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</si>
  <si>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</si>
  <si>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</si>
  <si>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</si>
  <si>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</si>
  <si>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</si>
  <si>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</si>
  <si>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</si>
  <si>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</si>
  <si>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</si>
  <si>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</si>
  <si>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</si>
  <si>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</si>
  <si>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</si>
  <si>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</si>
  <si>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</si>
  <si>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</si>
  <si>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</si>
  <si>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</si>
  <si>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</si>
  <si>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</si>
  <si>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</si>
  <si>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</si>
  <si>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</si>
  <si>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</si>
  <si>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</si>
  <si>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</si>
  <si>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</si>
  <si>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</si>
  <si>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</si>
  <si>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</si>
  <si>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</si>
  <si>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</si>
  <si>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</si>
  <si>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</si>
  <si>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</si>
  <si>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</si>
  <si>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</si>
  <si>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</si>
  <si>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</si>
  <si>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</si>
  <si>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</si>
  <si>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</si>
  <si>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</si>
  <si>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</si>
  <si>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</si>
  <si>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</si>
  <si>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</si>
  <si>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</si>
  <si>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</si>
  <si>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</si>
  <si>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</si>
  <si>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</si>
  <si>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</si>
  <si>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</si>
  <si>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</si>
  <si>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</si>
  <si>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</si>
  <si>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</si>
  <si>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</si>
  <si>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</si>
  <si>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</si>
  <si>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</si>
  <si>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</si>
  <si>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</si>
  <si>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</si>
  <si>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</si>
  <si>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</si>
  <si>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</si>
  <si>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</si>
  <si>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</si>
  <si>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</si>
  <si>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</si>
  <si>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</si>
  <si>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</si>
  <si>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</si>
  <si>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</si>
  <si>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</si>
  <si>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</si>
  <si>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</si>
  <si>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</si>
  <si>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</si>
  <si>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</si>
  <si>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</si>
  <si>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</si>
  <si>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</si>
  <si>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</si>
  <si>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</si>
  <si>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</si>
  <si>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</si>
  <si>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</si>
  <si>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</si>
  <si>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</si>
  <si>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</si>
  <si>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</si>
  <si>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</si>
  <si>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</si>
  <si>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</si>
  <si>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</si>
  <si>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</si>
  <si>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</si>
  <si>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</si>
  <si>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</si>
  <si>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</si>
  <si>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</si>
  <si>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</si>
  <si>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</si>
  <si>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</si>
  <si>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</si>
  <si>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</si>
  <si>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</si>
  <si>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</si>
  <si>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</si>
  <si>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</si>
  <si>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</si>
  <si>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</si>
  <si>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</si>
  <si>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</si>
  <si>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</si>
  <si>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</si>
  <si>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</si>
  <si>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</si>
  <si>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</si>
  <si>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</si>
  <si>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</si>
  <si>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</si>
  <si>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</si>
  <si>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</si>
  <si>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</si>
  <si>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</si>
  <si>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</si>
  <si>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</si>
  <si>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</si>
  <si>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</si>
  <si>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</si>
  <si>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</si>
  <si>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</si>
  <si>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</si>
  <si>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</si>
  <si>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</si>
  <si>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</si>
  <si>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</si>
  <si>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</si>
  <si>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</si>
  <si>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</si>
  <si>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</si>
  <si>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</si>
  <si>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</si>
  <si>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</si>
  <si>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</si>
  <si>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</si>
  <si>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</si>
  <si>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</si>
  <si>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</si>
  <si>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</si>
  <si>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</si>
  <si>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</si>
  <si>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</si>
  <si>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</si>
  <si>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</si>
  <si>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</si>
  <si>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</si>
  <si>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</si>
  <si>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</si>
  <si>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</si>
  <si>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</si>
  <si>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</si>
  <si>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</si>
  <si>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</si>
  <si>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</si>
  <si>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</si>
  <si>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</si>
  <si>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</si>
  <si>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</si>
  <si>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</si>
  <si>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</si>
  <si>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</si>
  <si>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</si>
  <si>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</si>
  <si>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</si>
  <si>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</si>
  <si>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</si>
  <si>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</si>
  <si>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</si>
  <si>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</si>
  <si>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</si>
  <si>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</si>
  <si>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</si>
  <si>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</si>
  <si>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</si>
  <si>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</si>
  <si>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</si>
  <si>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</si>
  <si>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</si>
  <si>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</si>
  <si>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</si>
  <si>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</si>
  <si>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</si>
  <si>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</si>
  <si>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</si>
  <si>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</si>
  <si>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</si>
  <si>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</si>
  <si>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</si>
  <si>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</si>
  <si>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</si>
  <si>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</si>
  <si>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</si>
  <si>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</si>
  <si>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</si>
  <si>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</si>
  <si>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</si>
  <si>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</si>
  <si>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</si>
  <si>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</si>
  <si>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</si>
  <si>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</si>
  <si>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</si>
  <si>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</si>
  <si>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</si>
  <si>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</si>
  <si>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</si>
  <si>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</si>
  <si>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</si>
  <si>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</si>
  <si>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</si>
  <si>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</si>
  <si>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</si>
  <si>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</si>
  <si>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</si>
  <si>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</si>
  <si>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</si>
  <si>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</si>
  <si>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</si>
  <si>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</si>
  <si>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</si>
  <si>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</si>
  <si>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</si>
  <si>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</si>
  <si>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</si>
  <si>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</si>
  <si>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</si>
  <si>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</si>
  <si>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</si>
  <si>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</si>
  <si>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</si>
  <si>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</si>
  <si>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</si>
  <si>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</si>
  <si>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</si>
  <si>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</si>
  <si>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</si>
  <si>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</si>
  <si>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</si>
  <si>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</si>
  <si>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</si>
  <si>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</si>
  <si>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</si>
  <si>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</si>
  <si>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</si>
  <si>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</si>
  <si>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</si>
  <si>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</si>
  <si>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</si>
  <si>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</si>
  <si>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</si>
  <si>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</si>
  <si>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</si>
  <si>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</si>
  <si>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</si>
  <si>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</si>
  <si>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</si>
  <si>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</si>
  <si>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</si>
  <si>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</si>
  <si>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</si>
  <si>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</si>
  <si>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</si>
  <si>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</si>
  <si>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</si>
  <si>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</si>
  <si>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</si>
  <si>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</si>
  <si>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</si>
  <si>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</si>
  <si>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</si>
  <si>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</si>
  <si>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</si>
  <si>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</si>
  <si>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</si>
  <si>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</si>
  <si>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</si>
  <si>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</si>
  <si>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</si>
  <si>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</si>
  <si>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</si>
  <si>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</si>
  <si>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</si>
  <si>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</si>
  <si>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</si>
  <si>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</si>
  <si>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</si>
  <si>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</si>
  <si>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</si>
  <si>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</si>
  <si>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</si>
  <si>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</si>
  <si>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</si>
  <si>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</si>
  <si>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</si>
  <si>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</si>
  <si>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</si>
  <si>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</si>
  <si>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</si>
  <si>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</si>
  <si>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</si>
  <si>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</si>
  <si>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</si>
  <si>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</si>
  <si>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</si>
  <si>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</si>
  <si>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</si>
  <si>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</si>
  <si>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</si>
  <si>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</si>
  <si>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</si>
  <si>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</si>
  <si>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</si>
  <si>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</si>
  <si>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</si>
  <si>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</si>
  <si>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</si>
  <si>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</si>
  <si>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</si>
  <si>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</si>
  <si>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</si>
  <si>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</si>
  <si>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</si>
  <si>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</si>
  <si>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</si>
  <si>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</si>
  <si>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</si>
  <si>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</si>
  <si>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</si>
  <si>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</si>
  <si>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</si>
  <si>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</si>
  <si>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</si>
  <si>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</si>
  <si>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</si>
  <si>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</si>
  <si>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</si>
  <si>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</si>
  <si>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</si>
  <si>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</si>
  <si>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</si>
  <si>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</si>
  <si>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</si>
  <si>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</si>
  <si>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</si>
  <si>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</si>
  <si>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</si>
  <si>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</si>
  <si>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</si>
  <si>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</si>
  <si>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</si>
  <si>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</si>
  <si>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</si>
  <si>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</si>
  <si>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</si>
  <si>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</si>
  <si>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</si>
  <si>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</si>
  <si>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</si>
  <si>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</si>
  <si>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</si>
  <si>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</si>
  <si>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</si>
  <si>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</si>
  <si>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</si>
  <si>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</si>
  <si>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</si>
  <si>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</si>
  <si>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</si>
  <si>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</si>
  <si>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</si>
  <si>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</si>
  <si>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</si>
  <si>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</si>
  <si>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</si>
  <si>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</si>
  <si>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</si>
  <si>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</si>
  <si>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</si>
  <si>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</si>
  <si>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</si>
  <si>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</si>
  <si>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</si>
  <si>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</si>
  <si>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</si>
  <si>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</si>
  <si>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</si>
  <si>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</si>
  <si>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</si>
  <si>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</si>
  <si>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</si>
  <si>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</si>
  <si>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</si>
  <si>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</si>
  <si>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</si>
  <si>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</si>
  <si>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</si>
  <si>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</si>
  <si>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</si>
  <si>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</si>
  <si>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</si>
  <si>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</si>
  <si>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</si>
  <si>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</si>
  <si>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</si>
  <si>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</si>
  <si>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</si>
  <si>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</si>
  <si>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</si>
  <si>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</si>
  <si>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</si>
  <si>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</si>
  <si>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</si>
  <si>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</si>
  <si>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</si>
  <si>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</si>
  <si>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</si>
  <si>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</si>
  <si>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</si>
  <si>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</si>
  <si>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</si>
  <si>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</si>
  <si>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</si>
  <si>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</si>
  <si>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</si>
  <si>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</si>
  <si>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</si>
  <si>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</si>
  <si>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</si>
  <si>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</si>
  <si>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</si>
  <si>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</si>
  <si>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</si>
  <si>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</si>
  <si>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</si>
  <si>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</si>
  <si>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</si>
  <si>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</si>
  <si>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</si>
  <si>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</si>
  <si>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</si>
  <si>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</si>
  <si>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</si>
  <si>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</si>
  <si>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</si>
  <si>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</si>
  <si>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</si>
  <si>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</si>
  <si>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</si>
  <si>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</si>
  <si>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</si>
  <si>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</si>
  <si>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</si>
  <si>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</si>
  <si>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</si>
  <si>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</si>
  <si>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</si>
  <si>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</si>
  <si>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</si>
  <si>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</si>
  <si>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</si>
  <si>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</si>
  <si>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</si>
  <si>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</si>
  <si>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</si>
  <si>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</si>
  <si>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</si>
  <si>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</si>
  <si>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</si>
  <si>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</si>
  <si>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</si>
  <si>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</si>
  <si>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</si>
  <si>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</si>
  <si>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</si>
  <si>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</si>
  <si>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</si>
  <si>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</si>
  <si>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</si>
  <si>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</si>
  <si>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</si>
  <si>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</si>
  <si>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</si>
  <si>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</si>
  <si>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</si>
  <si>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</si>
  <si>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</si>
  <si>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</si>
  <si>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</si>
  <si>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</si>
  <si>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</si>
  <si>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</si>
  <si>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</si>
  <si>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</si>
  <si>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</si>
  <si>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</si>
  <si>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</si>
  <si>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</si>
  <si>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</si>
  <si>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</si>
  <si>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</si>
  <si>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</si>
  <si>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</si>
  <si>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</si>
  <si>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</si>
  <si>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</si>
  <si>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</si>
  <si>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</si>
  <si>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</si>
  <si>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</si>
  <si>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</si>
  <si>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</si>
  <si>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</si>
  <si>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</si>
  <si>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</si>
  <si>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</si>
  <si>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</si>
  <si>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</si>
  <si>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</si>
  <si>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</si>
  <si>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</si>
  <si>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</si>
  <si>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</si>
  <si>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</si>
  <si>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</si>
  <si>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</si>
  <si>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</si>
  <si>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</si>
  <si>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</si>
  <si>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</si>
  <si>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</si>
  <si>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</si>
  <si>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</si>
  <si>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</si>
  <si>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</si>
  <si>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</si>
  <si>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</si>
  <si>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</si>
  <si>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</si>
  <si>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</si>
  <si>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</si>
  <si>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</si>
  <si>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</si>
  <si>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</si>
  <si>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</si>
  <si>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</si>
  <si>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</si>
  <si>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</si>
  <si>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</si>
  <si>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</si>
  <si>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</si>
  <si>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</si>
  <si>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</si>
  <si>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</si>
  <si>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</si>
  <si>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</si>
  <si>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</si>
  <si>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</si>
  <si>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</si>
  <si>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</si>
  <si>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</si>
  <si>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</si>
  <si>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</si>
  <si>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</si>
  <si>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</si>
  <si>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</si>
  <si>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</si>
  <si>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</si>
  <si>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</si>
  <si>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</si>
  <si>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</si>
  <si>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</si>
  <si>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</si>
  <si>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</si>
  <si>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</si>
  <si>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</si>
  <si>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</si>
  <si>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</si>
  <si>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</si>
  <si>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</si>
  <si>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</si>
  <si>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</si>
  <si>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</si>
  <si>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</si>
  <si>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</si>
  <si>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</si>
  <si>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</si>
  <si>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</si>
  <si>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</si>
  <si>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</si>
  <si>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</si>
  <si>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</si>
  <si>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</si>
  <si>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</si>
  <si>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</si>
  <si>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</si>
  <si>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</si>
  <si>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</si>
  <si>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</si>
  <si>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</si>
  <si>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</si>
  <si>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</si>
  <si>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</si>
  <si>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</si>
  <si>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</si>
  <si>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</si>
  <si>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</si>
  <si>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</si>
  <si>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</si>
  <si>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</si>
  <si>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</si>
  <si>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</si>
  <si>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</si>
  <si>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</si>
  <si>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</si>
  <si>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</si>
  <si>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</si>
  <si>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</si>
  <si>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</si>
  <si>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</si>
  <si>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</si>
  <si>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</si>
  <si>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</si>
  <si>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</si>
  <si>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</si>
  <si>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</si>
  <si>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</si>
  <si>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</si>
  <si>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</si>
  <si>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</si>
  <si>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</si>
  <si>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</si>
  <si>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</si>
  <si>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</si>
  <si>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</si>
  <si>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</si>
  <si>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</si>
  <si>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</si>
  <si>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</si>
  <si>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</si>
  <si>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</si>
  <si>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</si>
  <si>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</si>
  <si>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</si>
  <si>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</si>
  <si>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</si>
  <si>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</si>
  <si>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</si>
  <si>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</si>
  <si>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</si>
  <si>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</si>
  <si>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</si>
  <si>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</si>
  <si>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</si>
  <si>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</si>
  <si>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</si>
  <si>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</si>
  <si>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</si>
  <si>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</si>
  <si>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</si>
  <si>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</si>
  <si>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</si>
  <si>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</si>
  <si>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</si>
  <si>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</si>
  <si>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</si>
  <si>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</si>
  <si>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</si>
  <si>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</si>
  <si>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</si>
  <si>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</si>
  <si>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</si>
  <si>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</si>
  <si>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</si>
  <si>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</si>
  <si>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</si>
  <si>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</si>
  <si>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</si>
  <si>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</si>
  <si>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</si>
  <si>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</si>
  <si>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</si>
  <si>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</si>
  <si>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</si>
  <si>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</si>
  <si>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</si>
  <si>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</si>
  <si>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</si>
  <si>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</si>
  <si>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</si>
  <si>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</si>
  <si>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</si>
  <si>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</si>
  <si>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</si>
  <si>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</si>
  <si>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</si>
  <si>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</si>
  <si>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</si>
  <si>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</si>
  <si>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</si>
  <si>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</si>
  <si>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</si>
  <si>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</si>
  <si>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</si>
  <si>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</si>
  <si>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</si>
  <si>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</si>
  <si>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</si>
  <si>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</si>
  <si>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</si>
  <si>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</si>
  <si>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</si>
  <si>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</si>
  <si>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</si>
  <si>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</si>
  <si>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</si>
  <si>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</si>
  <si>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</si>
  <si>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</si>
  <si>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</si>
  <si>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</si>
  <si>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</si>
  <si>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</si>
  <si>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</si>
  <si>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</si>
  <si>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</si>
  <si>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</si>
  <si>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</si>
  <si>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</si>
  <si>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</si>
  <si>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</si>
  <si>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</si>
  <si>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</si>
  <si>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</si>
  <si>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</si>
  <si>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</si>
  <si>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</si>
  <si>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</si>
  <si>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</si>
  <si>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</si>
  <si>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</si>
  <si>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</si>
  <si>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</si>
  <si>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</si>
  <si>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</si>
  <si>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</si>
  <si>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</si>
  <si>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</si>
  <si>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</si>
  <si>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</si>
  <si>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</si>
  <si>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</si>
  <si>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</si>
  <si>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</si>
  <si>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</si>
  <si>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</si>
  <si>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</si>
  <si>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</si>
  <si>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</si>
  <si>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</si>
  <si>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</si>
  <si>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</si>
  <si>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</si>
  <si>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</si>
  <si>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</si>
  <si>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</si>
  <si>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</si>
  <si>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</si>
  <si>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</si>
  <si>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</si>
  <si>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</si>
  <si>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</si>
  <si>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</si>
  <si>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</si>
  <si>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</si>
  <si>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</si>
  <si>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</si>
  <si>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</si>
  <si>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</si>
  <si>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</si>
  <si>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</si>
  <si>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</si>
  <si>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</si>
  <si>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</si>
  <si>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</si>
  <si>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</si>
  <si>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</si>
  <si>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</si>
  <si>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</si>
  <si>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</si>
  <si>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</si>
  <si>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</si>
  <si>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</si>
  <si>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</si>
  <si>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</si>
  <si>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</si>
  <si>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</si>
  <si>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</si>
  <si>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</si>
  <si>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</si>
  <si>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</si>
  <si>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</si>
  <si>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</si>
  <si>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</si>
  <si>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</si>
  <si>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</si>
  <si>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</si>
  <si>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</si>
  <si>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</si>
  <si>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</si>
  <si>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</si>
  <si>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</si>
  <si>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</si>
  <si>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</si>
  <si>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</si>
  <si>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</si>
  <si>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</si>
  <si>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</si>
  <si>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</si>
  <si>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</si>
  <si>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</si>
  <si>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</si>
  <si>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</si>
  <si>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</si>
  <si>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</si>
  <si>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</si>
  <si>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</si>
  <si>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</si>
  <si>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</si>
  <si>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</si>
  <si>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</si>
  <si>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</si>
  <si>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</si>
  <si>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</si>
  <si>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</si>
  <si>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</si>
  <si>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</si>
  <si>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</si>
  <si>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</si>
  <si>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</si>
  <si>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</si>
  <si>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</si>
  <si>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</si>
  <si>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</si>
  <si>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</si>
  <si>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</si>
  <si>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</si>
  <si>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</si>
  <si>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</si>
  <si>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</si>
  <si>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</si>
  <si>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</si>
  <si>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</si>
  <si>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</si>
  <si>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</si>
  <si>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</si>
  <si>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</si>
  <si>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</si>
  <si>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</si>
  <si>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</si>
  <si>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</si>
  <si>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</si>
  <si>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</si>
  <si>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</si>
  <si>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</si>
  <si>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</si>
  <si>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</si>
  <si>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</si>
  <si>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</si>
  <si>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</si>
  <si>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</si>
  <si>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</si>
  <si>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</si>
  <si>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</si>
  <si>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</si>
  <si>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</si>
  <si>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</si>
  <si>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</si>
  <si>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</si>
  <si>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</si>
  <si>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</si>
  <si>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</si>
  <si>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</si>
  <si>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</si>
  <si>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</si>
  <si>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</si>
  <si>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</si>
  <si>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</si>
  <si>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</si>
  <si>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</si>
  <si>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</si>
  <si>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</si>
  <si>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</si>
  <si>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</si>
  <si>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</si>
  <si>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</si>
  <si>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</si>
  <si>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</si>
  <si>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</si>
  <si>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</si>
  <si>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</si>
  <si>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</si>
  <si>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</si>
  <si>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</si>
  <si>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</si>
  <si>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</si>
  <si>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</si>
  <si>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</si>
  <si>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</si>
  <si>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</si>
  <si>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</si>
  <si>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</si>
  <si>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</si>
  <si>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</si>
  <si>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</si>
  <si>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</si>
  <si>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</si>
  <si>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</si>
  <si>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</si>
  <si>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</si>
  <si>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</si>
  <si>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</si>
  <si>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</si>
  <si>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</si>
  <si>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</si>
  <si>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</si>
  <si>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</si>
  <si>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</si>
  <si>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</si>
  <si>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</si>
  <si>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</si>
  <si>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</si>
  <si>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</si>
  <si>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</si>
  <si>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</si>
  <si>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</si>
  <si>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</si>
  <si>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</si>
  <si>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</si>
  <si>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</si>
  <si>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</si>
  <si>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</si>
  <si>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</si>
  <si>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</si>
  <si>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</si>
  <si>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</si>
  <si>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</si>
  <si>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</si>
  <si>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</si>
  <si>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</si>
  <si>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</si>
  <si>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</si>
  <si>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</si>
  <si>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</si>
  <si>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</si>
  <si>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</si>
  <si>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</si>
  <si>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</si>
  <si>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</si>
  <si>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</si>
  <si>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</si>
  <si>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</si>
  <si>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</si>
  <si>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</si>
  <si>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</si>
  <si>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</si>
  <si>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</si>
  <si>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</si>
  <si>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</si>
  <si>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</si>
  <si>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</si>
  <si>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</si>
  <si>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</si>
  <si>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</si>
  <si>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</si>
  <si>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</si>
  <si>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</si>
  <si>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</si>
  <si>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</si>
  <si>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</si>
  <si>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</si>
  <si>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</si>
  <si>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</si>
  <si>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</si>
  <si>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</si>
  <si>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</si>
  <si>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</si>
  <si>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</si>
  <si>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</si>
  <si>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</si>
  <si>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</si>
  <si>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</si>
  <si>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</si>
  <si>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</si>
  <si>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</si>
  <si>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</si>
  <si>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</si>
  <si>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</si>
  <si>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</si>
  <si>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</si>
  <si>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</si>
  <si>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</si>
  <si>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</si>
  <si>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</si>
  <si>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</si>
  <si>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</si>
  <si>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</si>
  <si>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</si>
  <si>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</si>
  <si>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</si>
  <si>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</si>
  <si>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</si>
  <si>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</si>
  <si>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</si>
  <si>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</si>
  <si>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</si>
  <si>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</si>
  <si>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</si>
  <si>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</si>
  <si>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</si>
  <si>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</si>
  <si>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</si>
  <si>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</si>
  <si>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</si>
  <si>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</si>
  <si>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</si>
  <si>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</si>
  <si>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</si>
  <si>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</si>
  <si>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</si>
  <si>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</si>
  <si>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</si>
  <si>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</si>
  <si>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</si>
  <si>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</si>
  <si>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</si>
  <si>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</si>
  <si>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</si>
  <si>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</si>
  <si>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</si>
  <si>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</si>
  <si>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</si>
  <si>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</si>
  <si>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</si>
  <si>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</si>
  <si>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</si>
  <si>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</si>
  <si>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</si>
  <si>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</si>
  <si>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</si>
  <si>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</si>
  <si>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</si>
  <si>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</si>
  <si>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</si>
  <si>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</si>
  <si>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</si>
  <si>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</si>
  <si>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</si>
  <si>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</si>
  <si>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</si>
  <si>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</si>
  <si>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</si>
  <si>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</si>
  <si>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</si>
  <si>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</si>
  <si>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</si>
  <si>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</si>
  <si>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</si>
  <si>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</si>
  <si>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</si>
  <si>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</si>
  <si>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</si>
  <si>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</si>
  <si>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</si>
  <si>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</si>
  <si>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</si>
  <si>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</si>
  <si>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</si>
  <si>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</si>
  <si>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</si>
  <si>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</si>
  <si>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</si>
  <si>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</si>
  <si>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</si>
  <si>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</si>
  <si>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</si>
  <si>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</si>
  <si>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</si>
  <si>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</si>
  <si>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</si>
  <si>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</si>
  <si>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</si>
  <si>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</si>
  <si>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</si>
  <si>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</si>
  <si>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</si>
  <si>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</si>
  <si>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</si>
  <si>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</si>
  <si>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</si>
  <si>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</si>
  <si>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</si>
  <si>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</si>
  <si>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</si>
  <si>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</si>
  <si>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</si>
  <si>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</si>
  <si>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</si>
  <si>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</si>
  <si>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</si>
  <si>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</si>
  <si>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</si>
  <si>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</si>
  <si>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</si>
  <si>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</si>
  <si>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</si>
  <si>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</si>
  <si>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</si>
  <si>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</si>
  <si>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</si>
  <si>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</si>
  <si>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</si>
  <si>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</si>
  <si>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</si>
  <si>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</si>
  <si>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</si>
  <si>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</si>
  <si>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</si>
  <si>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</si>
  <si>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</si>
  <si>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</si>
  <si>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</si>
  <si>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</si>
  <si>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</si>
  <si>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</si>
  <si>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</si>
  <si>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</si>
  <si>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</si>
  <si>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</si>
  <si>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</si>
  <si>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</si>
  <si>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</si>
  <si>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</si>
  <si>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</si>
  <si>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</si>
  <si>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</si>
  <si>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</si>
  <si>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</si>
  <si>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</si>
  <si>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</si>
  <si>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</si>
  <si>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</si>
  <si>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</si>
  <si>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</si>
  <si>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</si>
  <si>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</si>
  <si>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</si>
  <si>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</si>
  <si>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</si>
  <si>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</si>
  <si>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</si>
  <si>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</si>
  <si>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</si>
  <si>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</si>
  <si>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</si>
  <si>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</si>
  <si>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</si>
  <si>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</si>
  <si>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</si>
  <si>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</si>
  <si>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</si>
  <si>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</si>
  <si>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</si>
  <si>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</si>
  <si>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</si>
  <si>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</si>
  <si>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</si>
  <si>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</si>
  <si>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</si>
  <si>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</si>
  <si>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</si>
  <si>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</si>
  <si>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</si>
  <si>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</si>
  <si>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</si>
  <si>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</si>
  <si>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</si>
  <si>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</si>
  <si>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</si>
  <si>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</si>
  <si>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</si>
  <si>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</si>
  <si>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</si>
  <si>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</si>
  <si>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</si>
  <si>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</si>
  <si>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</si>
  <si>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</si>
  <si>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</si>
  <si>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</si>
  <si>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</si>
  <si>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</si>
  <si>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</si>
  <si>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</si>
  <si>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</si>
  <si>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</si>
  <si>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</si>
  <si>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</si>
  <si>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</si>
  <si>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</si>
  <si>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</si>
  <si>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</si>
  <si>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</si>
  <si>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</si>
  <si>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</si>
  <si>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</si>
  <si>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</si>
  <si>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</si>
  <si>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</si>
  <si>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</si>
  <si>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</si>
  <si>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</si>
  <si>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</si>
  <si>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</si>
  <si>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</si>
  <si>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</si>
  <si>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</si>
  <si>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</si>
  <si>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</si>
  <si>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</si>
  <si>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</si>
  <si>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</si>
  <si>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</si>
  <si>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</si>
  <si>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</si>
  <si>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</si>
  <si>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</si>
  <si>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</si>
  <si>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</si>
  <si>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</si>
  <si>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</si>
  <si>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</si>
  <si>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</si>
  <si>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</si>
  <si>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</si>
  <si>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</si>
  <si>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</si>
  <si>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</si>
  <si>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</si>
  <si>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</si>
  <si>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</si>
  <si>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</si>
  <si>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</si>
  <si>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</si>
  <si>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</si>
  <si>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</si>
  <si>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</si>
  <si>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</si>
  <si>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</si>
  <si>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</si>
  <si>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</si>
  <si>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</si>
  <si>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</si>
  <si>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</si>
  <si>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</si>
  <si>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</si>
  <si>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</si>
  <si>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</si>
  <si>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</si>
  <si>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</si>
  <si>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</si>
  <si>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</si>
  <si>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</si>
  <si>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</si>
  <si>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</si>
  <si>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</si>
  <si>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</si>
  <si>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</si>
  <si>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</si>
  <si>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</si>
  <si>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</si>
  <si>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</si>
  <si>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</si>
  <si>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</si>
  <si>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</si>
  <si>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</si>
  <si>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</si>
  <si>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</si>
  <si>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</si>
  <si>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</si>
  <si>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</si>
  <si>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</si>
  <si>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</si>
  <si>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</si>
  <si>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</si>
  <si>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</si>
  <si>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</si>
  <si>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</si>
  <si>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</si>
  <si>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</si>
  <si>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</si>
  <si>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</si>
  <si>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</si>
  <si>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</si>
  <si>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</si>
  <si>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</si>
  <si>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</si>
  <si>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</si>
  <si>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</si>
  <si>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</si>
  <si>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</si>
  <si>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</si>
  <si>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</si>
  <si>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</si>
  <si>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</si>
  <si>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</si>
  <si>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</si>
  <si>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</si>
  <si>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</si>
  <si>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</si>
  <si>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</si>
  <si>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</si>
  <si>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</si>
  <si>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</si>
  <si>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</si>
  <si>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</si>
  <si>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</si>
  <si>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</si>
  <si>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</si>
  <si>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</si>
  <si>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</si>
  <si>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</si>
  <si>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</si>
  <si>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</si>
  <si>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</si>
  <si>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</si>
  <si>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</si>
  <si>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</si>
  <si>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</si>
  <si>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</si>
  <si>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</si>
  <si>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</si>
  <si>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</si>
  <si>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</si>
  <si>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</si>
  <si>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</si>
  <si>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</si>
  <si>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</si>
  <si>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</si>
  <si>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</si>
  <si>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</si>
  <si>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</si>
  <si>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</si>
  <si>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</si>
  <si>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</si>
  <si>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</si>
  <si>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</si>
  <si>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</si>
  <si>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</si>
  <si>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</si>
  <si>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</si>
  <si>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</si>
  <si>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</si>
  <si>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</si>
  <si>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</si>
  <si>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</si>
  <si>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</si>
  <si>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</si>
  <si>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</si>
  <si>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</si>
  <si>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</si>
  <si>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</si>
  <si>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</si>
  <si>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</si>
  <si>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</si>
  <si>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</si>
  <si>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</si>
  <si>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</si>
  <si>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</si>
  <si>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</si>
  <si>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</si>
  <si>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</si>
  <si>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</si>
  <si>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</si>
  <si>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</si>
  <si>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</si>
  <si>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</si>
  <si>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</si>
  <si>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</si>
  <si>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</si>
  <si>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</si>
  <si>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</si>
  <si>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</si>
  <si>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</si>
  <si>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</si>
  <si>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</si>
  <si>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</si>
  <si>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</si>
  <si>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</si>
  <si>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</si>
  <si>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</si>
  <si>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</si>
  <si>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</si>
  <si>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</si>
  <si>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</si>
  <si>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</si>
  <si>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</si>
  <si>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</si>
  <si>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</si>
  <si>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</si>
  <si>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</si>
  <si>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</si>
  <si>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</si>
  <si>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</si>
  <si>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</si>
  <si>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</si>
  <si>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</si>
  <si>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</si>
  <si>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</si>
  <si>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</si>
  <si>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</si>
  <si>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</si>
  <si>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</si>
  <si>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</si>
  <si>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</si>
  <si>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</si>
  <si>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</si>
  <si>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</si>
  <si>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</si>
  <si>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</si>
  <si>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</si>
  <si>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</si>
  <si>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</si>
  <si>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</si>
  <si>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</si>
  <si>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</si>
  <si>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</si>
  <si>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</si>
  <si>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</si>
  <si>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</si>
  <si>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</si>
  <si>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</si>
  <si>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</si>
  <si>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</si>
  <si>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</si>
  <si>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</si>
  <si>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</si>
  <si>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</si>
  <si>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</si>
  <si>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</si>
  <si>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</si>
  <si>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</si>
  <si>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</si>
  <si>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</si>
  <si>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</si>
  <si>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</si>
  <si>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</si>
  <si>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</si>
  <si>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</si>
  <si>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</si>
  <si>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</si>
  <si>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</si>
  <si>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</si>
  <si>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</si>
  <si>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</si>
  <si>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</si>
  <si>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</si>
  <si>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</si>
  <si>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</si>
  <si>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</si>
  <si>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</si>
  <si>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</si>
  <si>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</si>
  <si>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</si>
  <si>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</si>
  <si>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</si>
  <si>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</si>
  <si>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</si>
  <si>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</si>
  <si>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</si>
  <si>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</si>
  <si>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</si>
  <si>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</si>
  <si>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</si>
  <si>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</si>
  <si>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</si>
  <si>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</si>
  <si>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</si>
  <si>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</si>
  <si>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</si>
  <si>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</si>
  <si>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</si>
  <si>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</si>
  <si>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</si>
  <si>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</si>
  <si>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</si>
  <si>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</si>
  <si>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</si>
  <si>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</si>
  <si>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</si>
  <si>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</si>
  <si>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</si>
  <si>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</si>
  <si>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</si>
  <si>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</si>
  <si>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</si>
  <si>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</si>
  <si>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</si>
  <si>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</si>
  <si>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</si>
  <si>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</si>
  <si>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</si>
  <si>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</si>
  <si>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</si>
  <si>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</si>
  <si>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</si>
  <si>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</si>
  <si>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</si>
  <si>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</si>
  <si>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</si>
  <si>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</si>
  <si>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</si>
  <si>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</si>
  <si>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</si>
  <si>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</si>
  <si>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</si>
  <si>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</si>
  <si>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</si>
  <si>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</si>
  <si>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</si>
  <si>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</si>
  <si>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</si>
  <si>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</si>
  <si>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</si>
  <si>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</si>
  <si>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</si>
  <si>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</si>
  <si>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</si>
  <si>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</si>
  <si>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</si>
  <si>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</si>
  <si>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</si>
  <si>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</si>
  <si>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</si>
  <si>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</si>
  <si>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</si>
  <si>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</si>
  <si>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</si>
  <si>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</si>
  <si>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</si>
  <si>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</si>
  <si>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</si>
  <si>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</si>
  <si>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</si>
  <si>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</si>
  <si>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</si>
  <si>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</si>
  <si>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</si>
  <si>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</si>
  <si>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</si>
  <si>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</si>
  <si>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</si>
  <si>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</si>
  <si>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</si>
  <si>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</si>
  <si>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</si>
  <si>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</si>
  <si>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</si>
  <si>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</si>
  <si>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</si>
  <si>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</si>
  <si>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</si>
  <si>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</si>
  <si>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</si>
  <si>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</si>
  <si>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</si>
  <si>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</si>
  <si>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</si>
  <si>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</si>
  <si>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</si>
  <si>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</si>
  <si>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</si>
  <si>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</si>
  <si>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</si>
  <si>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</si>
  <si>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</si>
  <si>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</si>
  <si>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</si>
  <si>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</si>
  <si>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</si>
  <si>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</si>
  <si>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</si>
  <si>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</si>
  <si>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</si>
  <si>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</si>
  <si>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</si>
  <si>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</si>
  <si>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</si>
  <si>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</si>
  <si>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</si>
  <si>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</si>
  <si>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</si>
  <si>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</si>
  <si>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</si>
  <si>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</si>
  <si>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</si>
  <si>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</si>
  <si>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</si>
  <si>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</si>
  <si>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</si>
  <si>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</si>
  <si>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</si>
  <si>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</si>
  <si>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</si>
  <si>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</si>
  <si>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</si>
  <si>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</si>
  <si>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</si>
  <si>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</si>
  <si>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</si>
  <si>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</si>
  <si>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</si>
  <si>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</si>
  <si>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</si>
  <si>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</si>
  <si>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</si>
  <si>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</si>
  <si>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</si>
  <si>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</si>
  <si>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</si>
  <si>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</si>
  <si>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</si>
  <si>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</si>
  <si>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</si>
  <si>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</si>
  <si>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</si>
  <si>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</si>
  <si>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</si>
  <si>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</si>
  <si>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</si>
  <si>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</si>
  <si>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</si>
  <si>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</si>
  <si>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</si>
  <si>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</si>
  <si>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</si>
  <si>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</si>
  <si>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</si>
  <si>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</si>
  <si>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</si>
  <si>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</si>
  <si>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</si>
  <si>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</si>
  <si>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</si>
  <si>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</si>
  <si>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</si>
  <si>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</si>
  <si>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</si>
  <si>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</si>
  <si>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</si>
  <si>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</si>
  <si>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</si>
  <si>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</si>
  <si>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</si>
  <si>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</si>
  <si>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</si>
  <si>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</si>
  <si>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</si>
  <si>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</si>
  <si>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</si>
  <si>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</si>
  <si>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</si>
  <si>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</si>
  <si>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</si>
  <si>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</si>
  <si>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</si>
  <si>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</si>
  <si>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</si>
  <si>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</si>
  <si>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</si>
  <si>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</si>
  <si>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</si>
  <si>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</si>
  <si>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</si>
  <si>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</si>
  <si>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</si>
  <si>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</si>
  <si>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</si>
  <si>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</si>
  <si>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</si>
  <si>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</si>
  <si>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</si>
  <si>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</si>
  <si>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</si>
  <si>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</si>
  <si>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</si>
  <si>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</si>
  <si>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</si>
  <si>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</si>
  <si>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</si>
  <si>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</si>
  <si>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</si>
  <si>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</si>
  <si>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</si>
  <si>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</si>
  <si>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</si>
  <si>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</si>
  <si>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</si>
  <si>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</si>
  <si>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</si>
  <si>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</si>
  <si>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</si>
  <si>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</si>
  <si>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</si>
  <si>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</si>
  <si>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</si>
  <si>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</si>
  <si>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</si>
  <si>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</si>
  <si>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</si>
  <si>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</si>
  <si>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</si>
  <si>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</si>
  <si>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</si>
  <si>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</si>
  <si>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</si>
  <si>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</si>
  <si>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</si>
  <si>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</si>
  <si>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</si>
  <si>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</si>
  <si>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</si>
  <si>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</si>
  <si>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</si>
  <si>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</si>
  <si>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</si>
  <si>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</si>
  <si>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</si>
  <si>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</si>
  <si>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</si>
  <si>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</si>
  <si>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</si>
  <si>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</si>
  <si>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</si>
  <si>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</si>
  <si>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</si>
  <si>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</si>
  <si>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</si>
  <si>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</si>
  <si>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</si>
  <si>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</si>
  <si>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</si>
  <si>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</si>
  <si>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</si>
  <si>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</si>
  <si>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</si>
  <si>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</si>
  <si>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</si>
  <si>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</si>
  <si>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</si>
  <si>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</si>
  <si>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</si>
  <si>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</si>
  <si>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</si>
  <si>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</si>
  <si>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</si>
  <si>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</si>
  <si>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</si>
  <si>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</si>
  <si>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</si>
  <si>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</si>
  <si>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</si>
  <si>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</si>
  <si>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</si>
  <si>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</si>
  <si>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</si>
  <si>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</si>
  <si>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</si>
  <si>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</si>
  <si>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</si>
  <si>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</si>
  <si>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</si>
  <si>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</si>
  <si>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</si>
  <si>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</si>
  <si>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</si>
  <si>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</si>
  <si>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</si>
  <si>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</si>
  <si>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</si>
  <si>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</si>
  <si>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</si>
  <si>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</si>
  <si>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</si>
  <si>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</si>
  <si>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</si>
  <si>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</si>
  <si>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</si>
  <si>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</si>
  <si>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</si>
  <si>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</si>
  <si>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</si>
  <si>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</si>
  <si>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</si>
  <si>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</si>
  <si>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</si>
  <si>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</si>
  <si>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</si>
  <si>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</si>
  <si>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</si>
  <si>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</si>
  <si>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</si>
  <si>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</si>
  <si>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</si>
  <si>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</si>
  <si>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</si>
  <si>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</si>
  <si>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</si>
  <si>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</si>
  <si>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</si>
  <si>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</si>
  <si>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</si>
  <si>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</si>
  <si>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</si>
  <si>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</si>
  <si>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</si>
  <si>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</si>
  <si>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</si>
  <si>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</si>
  <si>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</si>
  <si>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</si>
  <si>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</si>
  <si>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</si>
  <si>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</si>
  <si>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</si>
  <si>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</si>
  <si>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</si>
  <si>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</si>
  <si>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</si>
  <si>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</si>
  <si>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</si>
  <si>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</si>
  <si>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</si>
  <si>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</si>
  <si>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</si>
  <si>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</si>
  <si>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</si>
  <si>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</si>
  <si>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</si>
  <si>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</si>
  <si>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</si>
  <si>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</si>
  <si>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</si>
  <si>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</si>
  <si>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</si>
  <si>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</si>
  <si>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</si>
  <si>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</si>
  <si>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</si>
  <si>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</si>
  <si>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</si>
  <si>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</si>
  <si>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</si>
  <si>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</si>
  <si>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</si>
  <si>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</si>
  <si>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</si>
  <si>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</si>
  <si>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</si>
  <si>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</si>
  <si>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</si>
  <si>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</si>
  <si>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</si>
  <si>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</si>
  <si>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</si>
  <si>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</si>
  <si>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</si>
  <si>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</si>
  <si>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</si>
  <si>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</si>
  <si>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</si>
  <si>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</si>
  <si>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</si>
  <si>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</si>
  <si>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</si>
  <si>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</si>
  <si>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</si>
  <si>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</si>
  <si>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</si>
  <si>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</si>
  <si>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</si>
  <si>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</si>
  <si>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</si>
  <si>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</si>
  <si>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</si>
  <si>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</si>
  <si>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</si>
  <si>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</si>
  <si>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</si>
  <si>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</si>
  <si>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</si>
  <si>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</si>
  <si>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</si>
  <si>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</si>
  <si>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</si>
  <si>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</si>
  <si>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</si>
  <si>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</si>
  <si>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</si>
  <si>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</si>
  <si>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</si>
  <si>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</si>
  <si>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</si>
  <si>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</si>
  <si>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</si>
  <si>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</si>
  <si>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</si>
  <si>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</si>
  <si>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</si>
  <si>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</si>
  <si>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</si>
  <si>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</si>
  <si>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</si>
  <si>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</si>
  <si>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</si>
  <si>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</si>
  <si>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</si>
  <si>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</si>
  <si>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</si>
  <si>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</si>
  <si>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</si>
  <si>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</si>
  <si>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</si>
  <si>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</si>
  <si>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</si>
  <si>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</si>
  <si>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</si>
  <si>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</si>
  <si>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</si>
  <si>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</si>
  <si>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</si>
  <si>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</si>
  <si>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</si>
  <si>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</si>
  <si>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</si>
  <si>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</si>
  <si>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</si>
  <si>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</si>
  <si>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</si>
  <si>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</si>
  <si>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</si>
  <si>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</si>
  <si>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</si>
  <si>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</si>
  <si>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</si>
  <si>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</si>
  <si>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</si>
  <si>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</si>
  <si>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</si>
  <si>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</si>
  <si>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</si>
  <si>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</si>
  <si>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</si>
  <si>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</si>
  <si>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</si>
  <si>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</si>
  <si>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</si>
  <si>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</si>
  <si>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</si>
  <si>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</si>
  <si>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</si>
  <si>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</si>
  <si>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</si>
  <si>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</si>
  <si>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</si>
  <si>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</si>
  <si>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</si>
  <si>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</si>
  <si>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</si>
  <si>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</si>
  <si>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</si>
  <si>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</si>
  <si>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</si>
  <si>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</si>
  <si>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</si>
  <si>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</si>
  <si>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</si>
  <si>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</si>
  <si>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</si>
  <si>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</si>
  <si>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</si>
  <si>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</si>
  <si>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</si>
  <si>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</si>
  <si>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</si>
  <si>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</si>
  <si>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</si>
  <si>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</si>
  <si>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</si>
  <si>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</si>
  <si>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</si>
  <si>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</si>
  <si>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</si>
  <si>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</si>
  <si>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</si>
  <si>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</si>
  <si>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</si>
  <si>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</si>
  <si>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</si>
  <si>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</si>
  <si>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</si>
  <si>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</si>
  <si>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</si>
  <si>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</si>
  <si>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</si>
  <si>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</si>
  <si>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</si>
  <si>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</si>
  <si>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</si>
  <si>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</si>
  <si>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</si>
  <si>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</si>
  <si>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</si>
  <si>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</si>
  <si>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</si>
  <si>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</si>
  <si>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</si>
  <si>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</si>
  <si>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</si>
  <si>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</si>
  <si>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</si>
  <si>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</si>
  <si>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</si>
  <si>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</si>
  <si>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</si>
  <si>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</si>
  <si>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</si>
  <si>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</si>
  <si>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</si>
  <si>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</si>
  <si>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</si>
  <si>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</si>
  <si>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</si>
  <si>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</si>
  <si>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</si>
  <si>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</si>
  <si>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</si>
  <si>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</si>
  <si>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</si>
  <si>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</si>
  <si>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</si>
  <si>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</si>
  <si>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</si>
  <si>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</si>
  <si>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</si>
  <si>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</si>
  <si>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</si>
  <si>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</si>
  <si>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</si>
  <si>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</si>
  <si>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</si>
  <si>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</si>
  <si>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</si>
  <si>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</si>
  <si>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</si>
  <si>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</si>
  <si>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</si>
  <si>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</si>
  <si>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</si>
  <si>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</si>
  <si>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</si>
  <si>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</si>
  <si>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</si>
  <si>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</si>
  <si>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</si>
  <si>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</si>
  <si>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</si>
  <si>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</si>
  <si>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</si>
  <si>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</si>
  <si>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</si>
  <si>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</si>
  <si>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</si>
  <si>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</si>
  <si>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</si>
  <si>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</si>
  <si>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</si>
  <si>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</si>
  <si>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</si>
  <si>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</si>
  <si>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</si>
  <si>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</si>
  <si>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</si>
  <si>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</si>
  <si>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</si>
  <si>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</si>
  <si>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</si>
  <si>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</si>
  <si>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</si>
  <si>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</si>
  <si>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</si>
  <si>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</si>
  <si>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</si>
  <si>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</si>
  <si>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</si>
  <si>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</si>
  <si>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</si>
  <si>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</si>
  <si>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</si>
  <si>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</si>
  <si>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</si>
  <si>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</si>
  <si>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</si>
  <si>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</si>
  <si>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</si>
  <si>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</si>
  <si>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</si>
  <si>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</si>
  <si>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</si>
  <si>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</si>
  <si>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</si>
  <si>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</si>
  <si>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</si>
  <si>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</si>
  <si>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</si>
  <si>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</si>
  <si>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</si>
  <si>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</si>
  <si>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</si>
  <si>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</si>
  <si>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</si>
  <si>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</si>
  <si>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</si>
  <si>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</si>
  <si>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</si>
  <si>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</si>
  <si>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</si>
  <si>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</si>
  <si>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</si>
  <si>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</si>
  <si>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</si>
  <si>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</si>
  <si>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</si>
  <si>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</si>
  <si>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</si>
  <si>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</si>
  <si>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</si>
  <si>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</si>
  <si>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</si>
  <si>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</si>
  <si>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</si>
  <si>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</si>
  <si>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</si>
  <si>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</si>
  <si>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</si>
  <si>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</si>
  <si>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</si>
  <si>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</si>
  <si>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</si>
  <si>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</si>
  <si>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</si>
  <si>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</si>
  <si>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</si>
  <si>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</si>
  <si>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</si>
  <si>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</si>
  <si>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</si>
  <si>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</si>
  <si>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</si>
  <si>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</si>
  <si>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</si>
  <si>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</si>
  <si>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</si>
  <si>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</si>
  <si>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</si>
  <si>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</si>
  <si>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</si>
  <si>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</si>
  <si>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</si>
  <si>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</si>
  <si>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</si>
  <si>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</si>
  <si>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</si>
  <si>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</si>
  <si>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</si>
  <si>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</si>
  <si>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</si>
  <si>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</si>
  <si>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</si>
  <si>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</si>
  <si>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</si>
  <si>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</si>
  <si>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</si>
  <si>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</si>
  <si>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</si>
  <si>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</si>
  <si>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</si>
  <si>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</si>
  <si>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</si>
  <si>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</si>
  <si>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</si>
  <si>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</si>
  <si>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</si>
  <si>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</si>
  <si>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</si>
  <si>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</si>
  <si>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</si>
  <si>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</si>
  <si>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</si>
  <si>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</si>
  <si>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</si>
  <si>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</si>
  <si>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</si>
  <si>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</si>
  <si>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</si>
  <si>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</si>
  <si>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</si>
  <si>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</si>
  <si>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</si>
  <si>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</si>
  <si>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</si>
  <si>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</si>
  <si>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</si>
  <si>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</si>
  <si>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</si>
  <si>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</si>
  <si>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</si>
  <si>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</si>
  <si>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</si>
  <si>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</si>
  <si>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</si>
  <si>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</si>
  <si>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</si>
  <si>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</si>
  <si>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</si>
  <si>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</si>
  <si>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</si>
  <si>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</si>
  <si>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</si>
  <si>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</si>
  <si>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</si>
  <si>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</si>
  <si>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</si>
  <si>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</si>
  <si>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</si>
  <si>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</si>
  <si>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</si>
  <si>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</si>
  <si>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</si>
  <si>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</si>
  <si>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</si>
  <si>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</si>
  <si>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</si>
  <si>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</si>
  <si>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</si>
  <si>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</si>
  <si>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</si>
  <si>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</si>
  <si>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</si>
  <si>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</si>
  <si>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</si>
  <si>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</si>
  <si>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</si>
  <si>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</si>
  <si>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</si>
  <si>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</si>
  <si>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</si>
  <si>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</si>
  <si>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</si>
  <si>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</si>
  <si>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</si>
  <si>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</si>
  <si>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</si>
  <si>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</si>
  <si>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</si>
  <si>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</si>
  <si>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</si>
  <si>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</si>
  <si>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</si>
  <si>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</si>
  <si>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</si>
  <si>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</si>
  <si>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</si>
  <si>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</si>
  <si>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</si>
  <si>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</si>
  <si>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</si>
  <si>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</si>
  <si>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</si>
  <si>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</si>
  <si>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</si>
  <si>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</si>
  <si>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</si>
  <si>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</si>
  <si>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</si>
  <si>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</si>
  <si>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</si>
  <si>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</si>
  <si>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</si>
  <si>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</si>
  <si>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</si>
  <si>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</si>
  <si>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</si>
  <si>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</si>
  <si>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</si>
  <si>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</si>
  <si>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</si>
  <si>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</si>
  <si>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</si>
  <si>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</si>
  <si>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</si>
  <si>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</si>
  <si>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</si>
  <si>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</si>
  <si>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</si>
  <si>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</si>
  <si>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</si>
  <si>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</si>
  <si>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</si>
  <si>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</si>
  <si>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</si>
  <si>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</si>
  <si>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</si>
  <si>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</si>
  <si>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</si>
  <si>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</si>
  <si>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</si>
  <si>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</si>
  <si>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</si>
  <si>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</si>
  <si>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</si>
  <si>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</si>
  <si>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</si>
  <si>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</si>
  <si>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</si>
  <si>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</si>
  <si>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</si>
  <si>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</si>
  <si>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</si>
  <si>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</si>
  <si>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</si>
  <si>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</si>
  <si>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</si>
  <si>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</si>
  <si>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</si>
  <si>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</si>
  <si>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</si>
  <si>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</si>
  <si>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</si>
  <si>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</si>
  <si>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</si>
  <si>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</si>
  <si>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</si>
  <si>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</si>
  <si>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</si>
  <si>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</si>
  <si>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</si>
  <si>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</si>
  <si>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</si>
  <si>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</si>
  <si>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</si>
  <si>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</si>
  <si>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</si>
  <si>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</si>
  <si>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</si>
  <si>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</si>
  <si>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</si>
  <si>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</si>
  <si>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</si>
  <si>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</si>
  <si>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</si>
  <si>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</si>
  <si>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</si>
  <si>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</si>
  <si>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</si>
  <si>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</si>
  <si>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</si>
  <si>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</si>
  <si>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</si>
  <si>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</si>
  <si>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</si>
  <si>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</si>
  <si>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</si>
  <si>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</si>
  <si>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</si>
  <si>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</si>
  <si>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</si>
  <si>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</si>
  <si>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</si>
  <si>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</si>
  <si>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</si>
  <si>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</si>
  <si>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</si>
  <si>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</si>
  <si>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</si>
  <si>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</si>
  <si>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</si>
  <si>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</si>
  <si>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</si>
  <si>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</si>
  <si>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</si>
  <si>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</si>
  <si>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</si>
  <si>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</si>
  <si>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</si>
  <si>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</si>
  <si>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</si>
  <si>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</si>
  <si>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</si>
  <si>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</si>
  <si>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</si>
  <si>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</si>
  <si>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</si>
  <si>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</si>
  <si>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</si>
  <si>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</si>
  <si>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</si>
  <si>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</si>
  <si>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</si>
  <si>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</si>
  <si>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</si>
  <si>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</si>
  <si>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</si>
  <si>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</si>
  <si>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</si>
  <si>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</si>
  <si>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</si>
  <si>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</si>
  <si>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</si>
  <si>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</si>
  <si>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</si>
  <si>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</si>
  <si>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</si>
  <si>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</si>
  <si>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</si>
  <si>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</si>
  <si>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</si>
  <si>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</si>
  <si>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</si>
  <si>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</si>
  <si>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</si>
  <si>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</si>
  <si>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</si>
  <si>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</si>
  <si>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</si>
  <si>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</si>
  <si>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</si>
  <si>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</si>
  <si>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</si>
  <si>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</si>
  <si>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</si>
  <si>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</si>
  <si>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</si>
  <si>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</si>
  <si>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</si>
  <si>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</si>
  <si>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</si>
  <si>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</si>
  <si>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</si>
  <si>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</si>
  <si>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</si>
  <si>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</si>
  <si>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</si>
  <si>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</si>
  <si>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</si>
  <si>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</si>
  <si>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</si>
  <si>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</si>
  <si>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</si>
  <si>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</si>
  <si>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</si>
  <si>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</si>
  <si>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</si>
  <si>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</si>
  <si>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</si>
  <si>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</si>
  <si>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</si>
  <si>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</si>
  <si>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</si>
  <si>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</si>
  <si>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</si>
  <si>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</si>
  <si>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</si>
  <si>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</si>
  <si>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</si>
  <si>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</si>
  <si>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</si>
  <si>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</si>
  <si>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</si>
  <si>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</si>
  <si>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</si>
  <si>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</si>
  <si>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</si>
  <si>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</si>
  <si>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</si>
  <si>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</si>
  <si>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</si>
  <si>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</si>
  <si>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</si>
  <si>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</si>
  <si>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</si>
  <si>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</si>
  <si>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</si>
  <si>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</si>
  <si>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</si>
  <si>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</si>
  <si>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</si>
  <si>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</si>
  <si>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</si>
  <si>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</si>
  <si>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</si>
  <si>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</si>
  <si>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</si>
  <si>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</si>
  <si>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</si>
  <si>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</si>
  <si>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</si>
  <si>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</si>
  <si>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</si>
  <si>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</si>
  <si>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</si>
  <si>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</si>
  <si>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</si>
  <si>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</si>
  <si>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</si>
  <si>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</si>
  <si>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</si>
  <si>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</si>
  <si>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</si>
  <si>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</si>
  <si>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</si>
  <si>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</si>
  <si>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</si>
  <si>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</si>
  <si>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</si>
  <si>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</si>
  <si>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</si>
  <si>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</si>
  <si>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</si>
  <si>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</si>
  <si>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</si>
  <si>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</si>
  <si>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</si>
  <si>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</si>
  <si>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</si>
  <si>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</si>
  <si>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</si>
  <si>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</si>
  <si>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</si>
  <si>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</si>
  <si>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</si>
  <si>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</si>
  <si>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</si>
  <si>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</si>
  <si>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</si>
  <si>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</si>
  <si>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</si>
  <si>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</si>
  <si>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</si>
  <si>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</si>
  <si>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</si>
  <si>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</si>
  <si>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</si>
  <si>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</si>
  <si>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</si>
  <si>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</si>
  <si>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</si>
  <si>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</si>
  <si>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</si>
  <si>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</si>
  <si>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</si>
  <si>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</si>
  <si>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</si>
  <si>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</si>
  <si>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</si>
  <si>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</si>
  <si>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</si>
  <si>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</si>
  <si>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</si>
  <si>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</si>
  <si>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</si>
  <si>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</si>
  <si>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</si>
  <si>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</si>
  <si>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</si>
  <si>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</si>
  <si>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</si>
  <si>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</si>
  <si>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</si>
  <si>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</si>
  <si>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</si>
  <si>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</si>
  <si>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</si>
  <si>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</si>
  <si>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</si>
  <si>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</si>
  <si>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</si>
  <si>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</si>
  <si>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</si>
  <si>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</si>
  <si>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</si>
  <si>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</si>
  <si>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</si>
  <si>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</si>
  <si>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</si>
  <si>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</si>
  <si>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</si>
  <si>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</si>
  <si>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</si>
  <si>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</si>
  <si>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</si>
  <si>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</si>
  <si>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</si>
  <si>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</si>
  <si>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</si>
  <si>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</si>
  <si>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</si>
  <si>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</si>
  <si>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</si>
  <si>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</si>
  <si>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</si>
  <si>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</si>
  <si>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</si>
  <si>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</si>
  <si>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</si>
  <si>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</si>
  <si>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</si>
  <si>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</si>
  <si>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</si>
  <si>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</si>
  <si>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</si>
  <si>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</si>
  <si>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</si>
  <si>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</si>
  <si>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</si>
  <si>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</si>
  <si>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</si>
  <si>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</si>
  <si>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</si>
  <si>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</si>
  <si>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</si>
  <si>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</si>
  <si>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</si>
  <si>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</si>
  <si>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</si>
  <si>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</si>
  <si>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</si>
  <si>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</si>
  <si>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</si>
  <si>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</si>
  <si>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</si>
  <si>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</si>
  <si>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</si>
  <si>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</si>
  <si>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</si>
  <si>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</si>
  <si>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</si>
  <si>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</si>
  <si>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</si>
  <si>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</si>
  <si>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</si>
  <si>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</si>
  <si>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</si>
  <si>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</si>
  <si>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</si>
  <si>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</si>
  <si>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</si>
  <si>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</si>
  <si>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</si>
  <si>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</si>
  <si>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</si>
  <si>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</si>
  <si>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</si>
  <si>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</si>
  <si>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</si>
  <si>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</si>
  <si>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</si>
  <si>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</si>
  <si>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</si>
  <si>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</si>
  <si>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</si>
  <si>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</si>
  <si>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</si>
  <si>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</si>
  <si>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</si>
  <si>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</si>
  <si>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</si>
  <si>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</si>
  <si>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</si>
  <si>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</si>
  <si>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</si>
  <si>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</si>
  <si>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</si>
  <si>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</si>
  <si>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</si>
  <si>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</si>
  <si>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</si>
  <si>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</si>
  <si>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</si>
  <si>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</si>
  <si>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</si>
  <si>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</si>
  <si>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</si>
  <si>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</si>
  <si>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</si>
  <si>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</si>
  <si>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</si>
  <si>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</si>
  <si>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</si>
  <si>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</si>
  <si>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</si>
  <si>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</si>
  <si>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</si>
  <si>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</si>
  <si>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</si>
  <si>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</si>
  <si>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</si>
  <si>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</si>
  <si>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</si>
  <si>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</si>
  <si>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</si>
  <si>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</si>
  <si>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</si>
  <si>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</si>
  <si>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</si>
  <si>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</si>
  <si>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</si>
  <si>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</si>
  <si>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</si>
  <si>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</si>
  <si>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</si>
  <si>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</si>
  <si>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</si>
  <si>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</si>
  <si>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</si>
  <si>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</si>
  <si>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</si>
  <si>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</si>
  <si>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</si>
  <si>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</si>
  <si>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</si>
  <si>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</si>
  <si>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</si>
  <si>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</si>
  <si>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</si>
  <si>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</si>
  <si>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</si>
  <si>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</si>
  <si>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</si>
  <si>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</si>
  <si>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</si>
  <si>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</si>
  <si>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</si>
  <si>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</si>
  <si>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</si>
  <si>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</si>
  <si>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</si>
  <si>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</si>
  <si>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</si>
  <si>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</si>
  <si>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</si>
  <si>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</si>
  <si>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</si>
  <si>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</si>
  <si>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</si>
  <si>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</si>
  <si>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</si>
  <si>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</si>
  <si>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</si>
  <si>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</si>
  <si>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</si>
  <si>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</si>
  <si>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</si>
  <si>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</si>
  <si>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</si>
  <si>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</si>
  <si>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</si>
  <si>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</si>
  <si>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</si>
  <si>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</si>
  <si>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</si>
  <si>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</si>
  <si>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</si>
  <si>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</si>
  <si>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</si>
  <si>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</si>
  <si>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</si>
  <si>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</si>
  <si>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</si>
  <si>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</si>
  <si>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</si>
  <si>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</si>
  <si>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</si>
  <si>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</si>
  <si>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</si>
  <si>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</si>
  <si>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</si>
  <si>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</si>
  <si>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</si>
  <si>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</si>
  <si>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</si>
  <si>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</si>
  <si>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</si>
  <si>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</si>
  <si>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</si>
  <si>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</si>
  <si>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</si>
  <si>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</si>
  <si>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</si>
  <si>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</si>
  <si>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</si>
  <si>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</si>
  <si>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</si>
  <si>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</si>
  <si>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</si>
  <si>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</si>
  <si>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</si>
  <si>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</si>
  <si>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</si>
  <si>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</si>
  <si>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</si>
  <si>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</si>
  <si>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</si>
  <si>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</si>
  <si>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</si>
  <si>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</si>
  <si>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</si>
  <si>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</si>
  <si>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</si>
  <si>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</si>
  <si>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</si>
  <si>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</si>
  <si>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</si>
  <si>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</si>
  <si>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</si>
  <si>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</si>
  <si>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</si>
  <si>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</si>
  <si>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</si>
  <si>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</si>
  <si>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</si>
  <si>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</si>
  <si>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</si>
  <si>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</si>
  <si>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</si>
  <si>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</si>
  <si>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</si>
  <si>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</si>
  <si>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</si>
  <si>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</si>
  <si>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</si>
  <si>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</si>
  <si>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</si>
  <si>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</si>
  <si>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</si>
  <si>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</si>
  <si>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</si>
  <si>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</si>
  <si>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</si>
  <si>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</si>
  <si>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</si>
  <si>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</si>
  <si>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</si>
  <si>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</si>
  <si>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</si>
  <si>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</si>
  <si>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</si>
  <si>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</si>
  <si>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</si>
  <si>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</si>
  <si>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</si>
  <si>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</si>
  <si>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</si>
  <si>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</si>
  <si>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</si>
  <si>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</si>
  <si>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</si>
  <si>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</si>
  <si>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</si>
  <si>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</si>
  <si>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</si>
  <si>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</si>
  <si>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</si>
  <si>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</si>
  <si>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</si>
  <si>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</si>
  <si>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</si>
  <si>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</si>
  <si>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</si>
  <si>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</si>
  <si>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</si>
  <si>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</si>
  <si>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</si>
  <si>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</si>
  <si>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</si>
  <si>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</si>
  <si>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</si>
  <si>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</si>
  <si>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</si>
  <si>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</si>
  <si>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</si>
  <si>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</si>
  <si>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</si>
  <si>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</si>
  <si>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</si>
  <si>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</si>
  <si>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</si>
  <si>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</si>
  <si>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</si>
  <si>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</si>
  <si>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</si>
  <si>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</si>
  <si>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</si>
  <si>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</si>
  <si>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</si>
  <si>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</si>
  <si>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</si>
  <si>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</si>
  <si>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</si>
  <si>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</si>
  <si>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</si>
  <si>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</si>
  <si>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</si>
  <si>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</si>
  <si>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</si>
  <si>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</si>
  <si>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</si>
  <si>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</si>
  <si>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</si>
  <si>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</si>
  <si>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</si>
  <si>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</si>
  <si>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</si>
  <si>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</si>
  <si>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</si>
  <si>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</si>
  <si>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</si>
  <si>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</si>
  <si>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</si>
  <si>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</si>
  <si>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</si>
  <si>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</si>
  <si>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</si>
  <si>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</si>
  <si>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</si>
  <si>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</si>
  <si>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</si>
  <si>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</si>
  <si>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</si>
  <si>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</si>
  <si>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</si>
  <si>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</si>
  <si>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</si>
  <si>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</si>
  <si>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</si>
  <si>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</si>
  <si>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</si>
  <si>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</si>
  <si>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</si>
  <si>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</si>
  <si>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</si>
  <si>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</si>
  <si>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</si>
  <si>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</si>
  <si>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</si>
  <si>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</si>
  <si>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</si>
  <si>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</si>
  <si>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</si>
  <si>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</si>
  <si>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</si>
  <si>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</si>
  <si>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</si>
  <si>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</si>
  <si>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</si>
  <si>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</si>
  <si>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</si>
  <si>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</si>
  <si>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</si>
  <si>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</si>
  <si>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</si>
  <si>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</si>
  <si>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</si>
  <si>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</si>
  <si>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</si>
  <si>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</si>
  <si>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</si>
  <si>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</si>
  <si>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</si>
  <si>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</si>
  <si>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</si>
  <si>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</si>
  <si>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</si>
  <si>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</si>
  <si>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</si>
  <si>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</si>
  <si>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</si>
  <si>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</si>
  <si>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</si>
  <si>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</si>
  <si>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</si>
  <si>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</si>
  <si>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</si>
  <si>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</si>
  <si>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</si>
  <si>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</si>
  <si>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</si>
  <si>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</si>
  <si>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</si>
  <si>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</si>
  <si>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</si>
  <si>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</si>
  <si>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</si>
  <si>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</si>
  <si>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</si>
  <si>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</si>
  <si>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</si>
  <si>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</si>
  <si>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</si>
  <si>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</si>
  <si>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</si>
  <si>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</si>
  <si>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</si>
  <si>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</si>
  <si>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</si>
  <si>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</si>
  <si>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</si>
  <si>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</si>
  <si>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</si>
  <si>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</si>
  <si>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</si>
  <si>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</si>
  <si>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</si>
  <si>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</si>
  <si>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</si>
  <si>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</si>
  <si>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</si>
  <si>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</si>
  <si>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</si>
  <si>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</si>
  <si>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</si>
  <si>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</si>
  <si>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</si>
  <si>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</si>
  <si>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</si>
  <si>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</si>
  <si>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</si>
  <si>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</si>
  <si>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</si>
  <si>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</si>
  <si>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</si>
  <si>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</si>
  <si>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</si>
  <si>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</si>
  <si>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</si>
  <si>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</si>
  <si>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</si>
  <si>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</si>
  <si>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</si>
  <si>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</si>
  <si>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</si>
  <si>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</si>
  <si>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</si>
  <si>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</si>
  <si>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</si>
  <si>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</si>
  <si>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</si>
  <si>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</si>
  <si>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</si>
  <si>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</si>
  <si>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</si>
  <si>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</si>
  <si>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</si>
  <si>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</si>
  <si>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</si>
  <si>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</si>
  <si>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</si>
  <si>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</si>
  <si>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</si>
  <si>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</si>
  <si>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</si>
  <si>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</si>
  <si>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</si>
  <si>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</si>
  <si>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</si>
  <si>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</si>
  <si>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</si>
  <si>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</si>
  <si>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</si>
  <si>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</si>
  <si>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</si>
  <si>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</si>
  <si>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</si>
  <si>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</si>
  <si>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</si>
  <si>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</si>
  <si>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</si>
  <si>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</si>
  <si>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</si>
  <si>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</si>
  <si>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</si>
  <si>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</si>
  <si>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</si>
  <si>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</si>
  <si>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</si>
  <si>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</si>
  <si>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</si>
  <si>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</si>
  <si>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</si>
  <si>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</si>
  <si>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</si>
  <si>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</si>
  <si>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</si>
  <si>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</si>
  <si>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</si>
  <si>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</si>
  <si>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</si>
  <si>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</si>
  <si>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</si>
  <si>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</si>
  <si>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</si>
  <si>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</si>
  <si>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</si>
  <si>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</si>
  <si>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</si>
  <si>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</si>
  <si>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</si>
  <si>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</si>
  <si>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</si>
  <si>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</si>
  <si>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</si>
  <si>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</si>
  <si>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</si>
  <si>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</si>
  <si>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</si>
  <si>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</si>
  <si>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</si>
  <si>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</si>
  <si>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</si>
  <si>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</si>
  <si>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</si>
  <si>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</si>
  <si>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</si>
  <si>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</si>
  <si>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</si>
  <si>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</si>
  <si>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</si>
  <si>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</si>
  <si>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</si>
  <si>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</si>
  <si>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</si>
  <si>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</si>
  <si>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</si>
  <si>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</si>
  <si>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</si>
  <si>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</si>
  <si>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</si>
  <si>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</si>
  <si>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</si>
  <si>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</si>
  <si>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</si>
  <si>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</si>
  <si>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</si>
  <si>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</si>
  <si>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</si>
  <si>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</si>
  <si>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</si>
  <si>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</si>
  <si>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</si>
  <si>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</si>
  <si>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</si>
  <si>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</si>
  <si>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</si>
  <si>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</si>
  <si>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</si>
  <si>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</si>
  <si>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</si>
  <si>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</si>
  <si>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</si>
  <si>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</si>
  <si>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</si>
  <si>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</si>
  <si>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</si>
  <si>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</si>
  <si>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</si>
  <si>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</si>
  <si>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</si>
  <si>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</si>
  <si>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</si>
  <si>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</si>
  <si>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</si>
  <si>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</si>
  <si>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</si>
  <si>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</si>
  <si>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</si>
  <si>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</si>
  <si>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</si>
  <si>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</si>
  <si>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</si>
  <si>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</si>
  <si>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</si>
  <si>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</si>
  <si>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</si>
  <si>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</si>
  <si>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</si>
  <si>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</si>
  <si>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</si>
  <si>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</si>
  <si>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</si>
  <si>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</si>
  <si>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</si>
  <si>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</si>
  <si>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</si>
  <si>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</si>
  <si>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</si>
  <si>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</si>
  <si>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</si>
  <si>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</si>
  <si>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</si>
  <si>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</si>
  <si>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</si>
  <si>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</si>
  <si>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</si>
  <si>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</si>
  <si>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</si>
  <si>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</si>
  <si>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</si>
  <si>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</si>
  <si>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</si>
  <si>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</si>
  <si>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</si>
  <si>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</si>
  <si>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</si>
  <si>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</si>
  <si>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</si>
  <si>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</si>
  <si>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</si>
  <si>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</si>
  <si>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</si>
  <si>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</si>
  <si>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</si>
  <si>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</si>
  <si>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</si>
  <si>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</si>
  <si>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</si>
  <si>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</si>
  <si>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</si>
  <si>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</si>
  <si>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</si>
  <si>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</si>
  <si>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</si>
  <si>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</si>
  <si>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</si>
  <si>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</si>
  <si>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</si>
  <si>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</si>
  <si>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</si>
  <si>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</si>
  <si>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</si>
  <si>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</si>
  <si>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</si>
  <si>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</si>
  <si>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</si>
  <si>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</si>
  <si>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</si>
  <si>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</si>
  <si>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</si>
  <si>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</si>
  <si>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</si>
  <si>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</si>
  <si>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</si>
  <si>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</si>
  <si>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</si>
  <si>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</si>
  <si>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</si>
  <si>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</si>
  <si>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</si>
  <si>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</si>
  <si>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</si>
  <si>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</si>
  <si>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</si>
  <si>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</si>
  <si>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</si>
  <si>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</si>
  <si>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</si>
  <si>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</si>
  <si>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</si>
  <si>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</si>
  <si>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</si>
  <si>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</si>
  <si>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</si>
  <si>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</si>
  <si>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</si>
  <si>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</si>
  <si>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</si>
  <si>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</si>
  <si>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</si>
  <si>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</si>
  <si>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</si>
  <si>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</si>
  <si>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</si>
  <si>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</si>
  <si>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</si>
  <si>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</si>
  <si>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</si>
  <si>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</si>
  <si>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</si>
  <si>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</si>
  <si>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</si>
  <si>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</si>
  <si>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</si>
  <si>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</si>
  <si>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</si>
  <si>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</si>
  <si>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</si>
  <si>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</si>
  <si>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</si>
  <si>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</si>
  <si>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</si>
  <si>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</si>
  <si>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</si>
  <si>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</si>
  <si>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</si>
  <si>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</si>
  <si>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</si>
  <si>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</si>
  <si>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</si>
  <si>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</si>
  <si>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</si>
  <si>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</si>
  <si>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</si>
  <si>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</si>
  <si>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</si>
  <si>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</si>
  <si>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</si>
  <si>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</si>
  <si>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</si>
  <si>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</si>
  <si>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</si>
  <si>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</si>
  <si>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</si>
  <si>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</si>
  <si>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</si>
  <si>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</si>
  <si>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</si>
  <si>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</si>
  <si>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</si>
  <si>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</si>
  <si>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</si>
  <si>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</si>
  <si>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</si>
  <si>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</si>
  <si>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</si>
  <si>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</si>
  <si>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</si>
  <si>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</si>
  <si>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</si>
  <si>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</si>
  <si>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</si>
  <si>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</si>
  <si>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</si>
  <si>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</si>
  <si>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</si>
  <si>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</si>
  <si>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</si>
  <si>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</si>
  <si>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</si>
  <si>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</si>
  <si>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</si>
  <si>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</si>
  <si>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</si>
  <si>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</si>
  <si>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</si>
  <si>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</si>
  <si>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</si>
  <si>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</si>
  <si>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</si>
  <si>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</si>
  <si>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</si>
  <si>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</si>
  <si>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</si>
  <si>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</si>
  <si>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</si>
  <si>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</si>
  <si>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</si>
  <si>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</si>
  <si>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</si>
  <si>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</si>
  <si>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</si>
  <si>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</si>
  <si>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</si>
  <si>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</si>
  <si>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</si>
  <si>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</si>
  <si>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</si>
  <si>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</si>
  <si>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</si>
  <si>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</si>
  <si>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</si>
  <si>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</si>
  <si>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</si>
  <si>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</si>
  <si>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</si>
  <si>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</si>
  <si>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</si>
  <si>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</si>
  <si>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</si>
  <si>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</si>
  <si>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</si>
  <si>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</si>
  <si>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</si>
  <si>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</si>
  <si>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</si>
  <si>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</si>
  <si>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</si>
  <si>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</si>
  <si>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</si>
  <si>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</si>
  <si>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</si>
  <si>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</si>
  <si>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</si>
  <si>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</si>
  <si>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</si>
  <si>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</si>
  <si>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</si>
  <si>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</si>
  <si>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</si>
  <si>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</si>
  <si>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</si>
  <si>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</si>
  <si>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</si>
  <si>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</si>
  <si>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</si>
  <si>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</si>
  <si>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</si>
  <si>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</si>
  <si>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</si>
  <si>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</si>
  <si>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</si>
  <si>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</si>
  <si>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</si>
  <si>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</si>
  <si>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</si>
  <si>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</si>
  <si>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</si>
  <si>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</si>
  <si>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</si>
  <si>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</si>
  <si>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</si>
  <si>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</si>
  <si>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</si>
  <si>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</si>
  <si>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</si>
  <si>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</si>
  <si>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</si>
  <si>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</si>
  <si>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</si>
  <si>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</si>
  <si>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</si>
  <si>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</si>
  <si>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</si>
  <si>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</si>
  <si>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</si>
  <si>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</si>
  <si>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</si>
  <si>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</si>
  <si>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</si>
  <si>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</si>
  <si>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</si>
  <si>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</si>
  <si>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</si>
  <si>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</si>
  <si>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</si>
  <si>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</si>
  <si>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</si>
  <si>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</si>
  <si>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</si>
  <si>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</si>
  <si>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</si>
  <si>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</si>
  <si>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</si>
  <si>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</si>
  <si>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</si>
  <si>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</si>
  <si>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</si>
  <si>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</si>
  <si>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</si>
  <si>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</si>
  <si>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</si>
  <si>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</si>
  <si>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</si>
  <si>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</si>
  <si>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</si>
  <si>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</si>
  <si>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</si>
  <si>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</si>
  <si>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</si>
  <si>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</si>
  <si>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</si>
  <si>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</si>
  <si>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</si>
  <si>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</si>
  <si>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</si>
  <si>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</si>
  <si>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</si>
  <si>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</si>
  <si>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</si>
  <si>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</si>
  <si>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</si>
  <si>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</si>
  <si>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</si>
  <si>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</si>
  <si>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</si>
  <si>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</si>
  <si>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</si>
  <si>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</si>
  <si>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</si>
  <si>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</si>
  <si>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</si>
  <si>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</si>
  <si>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</si>
  <si>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</si>
  <si>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</si>
  <si>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</si>
  <si>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</si>
  <si>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</si>
  <si>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</si>
  <si>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</si>
  <si>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</si>
  <si>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</si>
  <si>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</si>
  <si>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</si>
  <si>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</si>
  <si>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</si>
  <si>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</si>
  <si>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</si>
  <si>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</si>
  <si>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</si>
  <si>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</si>
  <si>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</si>
  <si>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</si>
  <si>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</si>
  <si>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</si>
  <si>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</si>
  <si>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</si>
  <si>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</si>
  <si>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</si>
  <si>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</si>
  <si>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</si>
  <si>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</si>
  <si>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</si>
  <si>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</si>
  <si>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</si>
  <si>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</si>
  <si>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</si>
  <si>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</si>
  <si>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</si>
  <si>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</si>
  <si>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</si>
  <si>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</si>
  <si>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</si>
  <si>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</si>
  <si>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</si>
  <si>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</si>
  <si>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</si>
  <si>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</si>
  <si>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</si>
  <si>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</si>
  <si>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</si>
  <si>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</si>
  <si>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</si>
  <si>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</si>
  <si>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</si>
  <si>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</si>
  <si>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</si>
  <si>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</si>
  <si>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</si>
  <si>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</si>
  <si>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</si>
  <si>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</si>
  <si>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</si>
  <si>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</si>
  <si>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</si>
  <si>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</si>
  <si>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</si>
  <si>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</si>
  <si>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</si>
  <si>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</si>
  <si>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</si>
  <si>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</si>
  <si>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</si>
  <si>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</si>
  <si>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</si>
  <si>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</si>
  <si>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</si>
  <si>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</si>
  <si>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</si>
  <si>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</si>
  <si>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</si>
  <si>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</si>
  <si>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</si>
  <si>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</si>
  <si>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</si>
  <si>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</si>
  <si>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</si>
  <si>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</si>
  <si>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</si>
  <si>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</si>
  <si>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</si>
  <si>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</si>
  <si>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</si>
  <si>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</si>
  <si>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</si>
  <si>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</si>
  <si>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</si>
  <si>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</si>
  <si>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</si>
  <si>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</si>
  <si>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</si>
  <si>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</si>
  <si>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</si>
  <si>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</si>
  <si>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</si>
  <si>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</si>
  <si>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</si>
  <si>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</si>
  <si>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</si>
  <si>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</si>
  <si>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</si>
  <si>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</si>
  <si>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</si>
  <si>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</si>
  <si>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</si>
  <si>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</si>
  <si>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</si>
  <si>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</si>
  <si>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</si>
  <si>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</si>
  <si>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</si>
  <si>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</si>
  <si>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</si>
  <si>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</si>
  <si>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</si>
  <si>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</si>
  <si>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</si>
  <si>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</si>
  <si>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</si>
  <si>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</si>
  <si>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</si>
  <si>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</si>
  <si>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</si>
  <si>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</si>
  <si>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</si>
  <si>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</si>
  <si>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</si>
  <si>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</si>
  <si>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</si>
  <si>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</si>
  <si>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</si>
  <si>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</si>
  <si>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</si>
  <si>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</si>
  <si>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</si>
  <si>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</si>
  <si>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</si>
  <si>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</si>
  <si>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</si>
  <si>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</si>
  <si>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</si>
  <si>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</si>
  <si>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</si>
  <si>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</si>
  <si>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</si>
  <si>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</si>
  <si>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</si>
  <si>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</si>
  <si>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</si>
  <si>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</si>
  <si>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</si>
  <si>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</si>
  <si>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</si>
  <si>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</si>
  <si>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</si>
  <si>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</si>
  <si>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</si>
  <si>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</si>
  <si>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</si>
  <si>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</si>
  <si>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</si>
  <si>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</si>
  <si>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</si>
  <si>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</si>
  <si>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</si>
  <si>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</si>
  <si>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</si>
  <si>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</si>
  <si>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</si>
  <si>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</si>
  <si>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</si>
  <si>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</si>
  <si>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</si>
  <si>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</si>
  <si>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</si>
  <si>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</si>
  <si>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</si>
  <si>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</si>
  <si>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</si>
  <si>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</si>
  <si>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</si>
  <si>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</si>
  <si>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</si>
  <si>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</si>
  <si>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</si>
  <si>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</si>
  <si>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</si>
  <si>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</si>
  <si>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</si>
  <si>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</si>
  <si>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</si>
  <si>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</si>
  <si>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</si>
  <si>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</si>
  <si>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</si>
  <si>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</si>
  <si>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</si>
  <si>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</si>
  <si>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</si>
  <si>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</si>
  <si>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</si>
  <si>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</si>
  <si>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</si>
  <si>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</si>
  <si>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</si>
  <si>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</si>
  <si>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</si>
  <si>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</si>
  <si>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</si>
  <si>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</si>
  <si>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</si>
  <si>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</si>
  <si>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</si>
  <si>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</si>
  <si>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</si>
  <si>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</si>
  <si>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</si>
  <si>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</si>
  <si>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</si>
  <si>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</si>
  <si>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</si>
  <si>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</si>
  <si>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</si>
  <si>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</si>
  <si>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</si>
  <si>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</si>
  <si>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</si>
  <si>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</si>
  <si>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</si>
  <si>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</si>
  <si>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</si>
  <si>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</si>
  <si>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</si>
  <si>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</si>
  <si>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</si>
  <si>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</si>
  <si>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</si>
  <si>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</si>
  <si>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</si>
  <si>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</si>
  <si>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</si>
  <si>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</si>
  <si>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</si>
  <si>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</si>
  <si>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</si>
  <si>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</si>
  <si>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</si>
  <si>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</si>
  <si>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</si>
  <si>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</si>
  <si>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</si>
  <si>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</si>
  <si>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</si>
  <si>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</si>
  <si>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</si>
  <si>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</si>
  <si>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</si>
  <si>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</si>
  <si>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</si>
  <si>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</si>
  <si>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</si>
  <si>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</si>
  <si>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</si>
  <si>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</si>
  <si>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</si>
  <si>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</si>
  <si>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</si>
  <si>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</si>
  <si>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</si>
  <si>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</si>
  <si>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</si>
  <si>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</si>
  <si>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</si>
  <si>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</si>
  <si>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</si>
  <si>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</si>
  <si>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</si>
  <si>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</si>
  <si>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</si>
  <si>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</si>
  <si>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</si>
  <si>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</si>
  <si>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</si>
  <si>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</si>
  <si>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</si>
  <si>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</si>
  <si>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</si>
  <si>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</si>
  <si>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</si>
  <si>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</si>
  <si>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</si>
  <si>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</si>
  <si>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</si>
  <si>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</si>
  <si>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</si>
  <si>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</si>
  <si>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</si>
  <si>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</si>
  <si>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</si>
  <si>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</si>
  <si>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</si>
  <si>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</si>
  <si>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</si>
  <si>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</si>
  <si>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</si>
  <si>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</si>
  <si>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</si>
  <si>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</si>
  <si>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</si>
  <si>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</si>
  <si>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</si>
  <si>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</si>
  <si>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</si>
  <si>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</si>
  <si>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</si>
  <si>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</si>
  <si>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</si>
  <si>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</si>
  <si>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</si>
  <si>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</si>
  <si>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</si>
  <si>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</si>
  <si>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</si>
  <si>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</si>
  <si>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</si>
  <si>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</si>
  <si>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</si>
  <si>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</si>
  <si>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</si>
  <si>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</si>
  <si>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</si>
  <si>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</si>
  <si>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</si>
  <si>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</si>
  <si>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</si>
  <si>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</si>
  <si>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</si>
  <si>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</si>
  <si>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</si>
  <si>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</si>
  <si>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</si>
  <si>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</si>
  <si>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</si>
  <si>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</si>
  <si>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</si>
  <si>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</si>
  <si>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</si>
  <si>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</si>
  <si>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</si>
  <si>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</si>
  <si>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</si>
  <si>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</si>
  <si>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</si>
  <si>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</si>
  <si>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</si>
  <si>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</si>
  <si>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</si>
  <si>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</si>
  <si>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</si>
  <si>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</si>
  <si>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</si>
  <si>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</si>
  <si>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</si>
  <si>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</si>
  <si>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</si>
  <si>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</si>
  <si>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</si>
  <si>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</si>
  <si>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</si>
  <si>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</si>
  <si>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</si>
  <si>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</si>
  <si>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</si>
  <si>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</si>
  <si>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</si>
  <si>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</si>
  <si>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</si>
  <si>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</si>
  <si>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</si>
  <si>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</si>
  <si>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</si>
  <si>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</si>
  <si>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</si>
  <si>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</si>
  <si>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</si>
  <si>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</si>
  <si>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</si>
  <si>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</si>
  <si>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</si>
  <si>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</si>
  <si>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</si>
  <si>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</si>
  <si>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</si>
  <si>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</si>
  <si>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</si>
  <si>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</si>
  <si>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</si>
  <si>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</si>
  <si>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</si>
  <si>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</si>
  <si>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</si>
  <si>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</si>
  <si>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</si>
  <si>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</si>
  <si>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</si>
  <si>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</si>
  <si>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</si>
  <si>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</si>
  <si>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</si>
  <si>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</si>
  <si>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</si>
  <si>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</si>
  <si>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</si>
  <si>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</si>
  <si>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</si>
  <si>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</si>
  <si>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</si>
  <si>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</si>
  <si>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</si>
  <si>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</si>
  <si>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</si>
  <si>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</si>
  <si>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</si>
  <si>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</si>
  <si>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</si>
  <si>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</si>
  <si>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</si>
  <si>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</si>
  <si>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</si>
  <si>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</si>
  <si>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</si>
  <si>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</si>
  <si>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</si>
  <si>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</si>
  <si>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</si>
  <si>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</si>
  <si>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</si>
  <si>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</si>
  <si>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</si>
  <si>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</si>
  <si>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</si>
  <si>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</si>
  <si>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</si>
  <si>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</si>
  <si>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</si>
  <si>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</si>
  <si>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</si>
  <si>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</si>
  <si>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</si>
  <si>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</si>
  <si>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</si>
  <si>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</si>
  <si>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</si>
  <si>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</si>
  <si>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</si>
  <si>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</si>
  <si>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</si>
  <si>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</si>
  <si>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</si>
  <si>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</si>
  <si>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</si>
  <si>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</si>
  <si>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</si>
  <si>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</si>
  <si>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</si>
  <si>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</si>
  <si>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</si>
  <si>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</si>
  <si>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</si>
  <si>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</si>
  <si>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</si>
  <si>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</si>
  <si>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</si>
  <si>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</si>
  <si>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</si>
  <si>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</si>
  <si>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</si>
  <si>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</si>
  <si>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</si>
  <si>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</si>
  <si>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</si>
  <si>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</si>
  <si>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</si>
  <si>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</si>
  <si>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</si>
  <si>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</si>
  <si>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</si>
  <si>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</si>
  <si>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</si>
  <si>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</si>
  <si>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</si>
  <si>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</si>
  <si>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</si>
  <si>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</si>
  <si>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</si>
  <si>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</si>
  <si>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</si>
  <si>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</si>
  <si>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</si>
  <si>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</si>
  <si>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</si>
  <si>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</si>
  <si>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</si>
  <si>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</si>
  <si>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</si>
  <si>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</si>
  <si>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</si>
  <si>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</si>
  <si>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</si>
  <si>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</si>
  <si>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</si>
  <si>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</si>
  <si>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</si>
  <si>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</si>
  <si>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</si>
  <si>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</si>
  <si>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</si>
  <si>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</si>
  <si>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</si>
  <si>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</si>
  <si>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</si>
  <si>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</si>
  <si>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</si>
  <si>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</si>
  <si>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</si>
  <si>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</si>
  <si>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</si>
  <si>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</si>
  <si>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</si>
  <si>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</si>
  <si>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</si>
  <si>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</si>
  <si>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</si>
  <si>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</si>
  <si>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</si>
  <si>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</si>
  <si>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</si>
  <si>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</si>
  <si>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</si>
  <si>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</si>
  <si>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</si>
  <si>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</si>
  <si>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</si>
  <si>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</si>
  <si>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</si>
  <si>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</si>
  <si>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</si>
  <si>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</si>
  <si>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</si>
  <si>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</si>
  <si>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</si>
  <si>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</si>
  <si>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</si>
  <si>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</si>
  <si>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</si>
  <si>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</si>
  <si>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</si>
  <si>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</si>
  <si>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</si>
  <si>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</si>
  <si>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</si>
  <si>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</si>
  <si>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</si>
  <si>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</si>
  <si>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</si>
  <si>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</si>
  <si>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</si>
  <si>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</si>
  <si>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</si>
  <si>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</si>
  <si>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</si>
  <si>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</si>
  <si>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</si>
  <si>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</si>
  <si>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</si>
  <si>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</si>
  <si>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</si>
  <si>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</si>
  <si>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</si>
  <si>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</si>
  <si>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</si>
  <si>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</si>
  <si>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</si>
  <si>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</si>
  <si>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</si>
  <si>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</si>
  <si>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</si>
  <si>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</si>
  <si>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</si>
  <si>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</si>
  <si>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</si>
  <si>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</si>
  <si>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</si>
  <si>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</si>
  <si>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</si>
  <si>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</si>
  <si>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</si>
  <si>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</si>
  <si>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</si>
  <si>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</si>
  <si>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</si>
  <si>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</si>
  <si>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</si>
  <si>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</si>
  <si>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</si>
  <si>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</si>
  <si>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</si>
  <si>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</si>
  <si>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</si>
  <si>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</si>
  <si>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</si>
  <si>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</si>
  <si>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</si>
  <si>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</si>
  <si>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</si>
  <si>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</si>
  <si>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</si>
  <si>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</si>
  <si>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</si>
  <si>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</si>
  <si>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</si>
  <si>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</si>
  <si>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</si>
  <si>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</si>
  <si>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</si>
  <si>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</si>
  <si>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</si>
  <si>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</si>
  <si>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</si>
  <si>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</si>
  <si>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</si>
  <si>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</si>
  <si>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</si>
  <si>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</si>
  <si>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</si>
  <si>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</si>
  <si>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</si>
  <si>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</si>
  <si>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</si>
  <si>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</si>
  <si>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</si>
  <si>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</si>
  <si>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</si>
  <si>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</si>
  <si>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</si>
  <si>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</si>
  <si>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</si>
  <si>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</si>
  <si>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</si>
  <si>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</si>
  <si>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</si>
  <si>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</si>
  <si>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</si>
  <si>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</si>
  <si>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</si>
  <si>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</si>
  <si>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</si>
  <si>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</si>
  <si>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</si>
  <si>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</si>
  <si>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</si>
  <si>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</si>
  <si>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</si>
  <si>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</si>
  <si>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</si>
  <si>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</si>
  <si>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</si>
  <si>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</si>
  <si>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</si>
  <si>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</si>
  <si>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</si>
  <si>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</si>
  <si>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</si>
  <si>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</si>
  <si>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</si>
  <si>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</si>
  <si>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</si>
  <si>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</si>
  <si>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</si>
  <si>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</si>
  <si>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</si>
  <si>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</si>
  <si>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</si>
  <si>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</si>
  <si>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</si>
  <si>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</si>
  <si>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</si>
  <si>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</si>
  <si>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</si>
  <si>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</si>
  <si>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</si>
  <si>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</si>
  <si>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</si>
  <si>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</si>
  <si>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</si>
  <si>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</si>
  <si>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</si>
  <si>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</si>
  <si>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</si>
  <si>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</si>
  <si>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</si>
  <si>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</si>
  <si>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</si>
  <si>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</si>
  <si>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</si>
  <si>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</si>
  <si>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</si>
  <si>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</si>
  <si>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</si>
  <si>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</si>
  <si>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</si>
  <si>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</si>
  <si>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</si>
  <si>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</si>
  <si>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</si>
  <si>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</si>
  <si>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</si>
  <si>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</si>
  <si>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</si>
  <si>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</si>
  <si>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</si>
  <si>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</si>
  <si>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</si>
  <si>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</si>
  <si>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</si>
  <si>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</si>
  <si>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</si>
  <si>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</si>
  <si>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</si>
  <si>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</si>
  <si>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</si>
  <si>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</si>
  <si>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</si>
  <si>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</si>
  <si>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</si>
  <si>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</si>
  <si>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</si>
  <si>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</si>
  <si>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</si>
  <si>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</si>
  <si>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</si>
  <si>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</si>
  <si>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</si>
  <si>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</si>
  <si>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</si>
  <si>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</si>
  <si>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</si>
  <si>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</si>
  <si>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</si>
  <si>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</si>
  <si>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</si>
  <si>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</si>
  <si>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</si>
  <si>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</si>
  <si>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</si>
  <si>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</si>
  <si>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</si>
  <si>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</si>
  <si>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</si>
  <si>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</si>
  <si>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</si>
  <si>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</si>
  <si>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</si>
  <si>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</si>
  <si>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</si>
  <si>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</si>
  <si>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</si>
  <si>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</si>
  <si>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</si>
  <si>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</si>
  <si>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</si>
  <si>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</si>
  <si>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</si>
  <si>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</si>
  <si>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</si>
  <si>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</si>
  <si>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</si>
  <si>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</si>
  <si>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</si>
  <si>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</si>
  <si>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</si>
  <si>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</si>
  <si>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</si>
  <si>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</si>
  <si>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</si>
  <si>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</si>
  <si>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</si>
  <si>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</si>
  <si>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</si>
  <si>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</si>
  <si>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</si>
  <si>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</si>
  <si>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</si>
  <si>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</si>
  <si>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</si>
  <si>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</si>
  <si>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</si>
  <si>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</si>
  <si>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</si>
  <si>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</si>
  <si>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</si>
  <si>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</si>
  <si>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</si>
  <si>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</si>
  <si>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</si>
  <si>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</si>
  <si>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</si>
  <si>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</si>
  <si>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</si>
  <si>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</si>
  <si>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</si>
  <si>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</si>
  <si>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</si>
  <si>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</si>
  <si>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</si>
  <si>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</si>
  <si>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</si>
  <si>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</si>
  <si>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</si>
  <si>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</si>
  <si>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</si>
  <si>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</si>
  <si>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</si>
  <si>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</si>
  <si>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</si>
  <si>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</si>
  <si>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</si>
  <si>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</si>
  <si>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</si>
  <si>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</si>
  <si>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</si>
  <si>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</si>
  <si>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</si>
  <si>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</si>
  <si>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</si>
  <si>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</si>
  <si>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</si>
  <si>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</si>
  <si>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</si>
  <si>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</si>
  <si>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</si>
  <si>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</si>
  <si>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</si>
  <si>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</si>
  <si>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</si>
  <si>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</si>
  <si>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</si>
  <si>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</si>
  <si>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</si>
  <si>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</si>
  <si>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</si>
  <si>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</si>
  <si>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</si>
  <si>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</si>
  <si>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</si>
  <si>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</si>
  <si>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</si>
  <si>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</si>
  <si>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</si>
  <si>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</si>
  <si>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</si>
  <si>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</si>
  <si>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</si>
  <si>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</si>
  <si>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</si>
  <si>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</si>
  <si>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</si>
  <si>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</si>
  <si>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</si>
  <si>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</si>
  <si>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</si>
  <si>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</si>
  <si>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</si>
  <si>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</si>
  <si>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</si>
  <si>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</si>
  <si>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</si>
  <si>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</si>
  <si>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</si>
  <si>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</si>
  <si>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</si>
  <si>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</si>
  <si>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</si>
  <si>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</si>
  <si>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</si>
  <si>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</si>
  <si>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</si>
  <si>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</si>
  <si>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</si>
  <si>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</si>
  <si>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</si>
  <si>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</si>
  <si>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</si>
  <si>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</si>
  <si>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</si>
  <si>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</si>
  <si>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</si>
  <si>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</si>
  <si>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</si>
  <si>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</si>
  <si>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</si>
  <si>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</si>
  <si>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</si>
  <si>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</si>
  <si>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</si>
  <si>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</si>
  <si>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</si>
  <si>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</si>
  <si>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</si>
  <si>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</si>
  <si>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</si>
  <si>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</si>
  <si>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</si>
  <si>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</si>
  <si>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</si>
  <si>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</si>
  <si>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</si>
  <si>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</si>
  <si>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</si>
  <si>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</si>
  <si>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</si>
  <si>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</si>
  <si>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</si>
  <si>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</si>
  <si>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</si>
  <si>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</si>
  <si>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</si>
  <si>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</si>
  <si>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</si>
  <si>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</si>
  <si>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</si>
  <si>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</si>
  <si>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</si>
  <si>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</si>
  <si>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</si>
  <si>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</si>
  <si>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</si>
  <si>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</si>
  <si>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</si>
  <si>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</si>
  <si>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</si>
  <si>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</si>
  <si>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</si>
  <si>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</si>
  <si>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</si>
  <si>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</si>
  <si>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</si>
  <si>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</si>
  <si>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</si>
  <si>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</si>
  <si>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</si>
  <si>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</si>
  <si>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</si>
  <si>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</si>
  <si>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</si>
  <si>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</si>
  <si>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</si>
  <si>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</si>
  <si>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</si>
  <si>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</si>
  <si>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</si>
  <si>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</si>
  <si>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</si>
  <si>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</si>
  <si>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</si>
  <si>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</si>
  <si>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</si>
  <si>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</si>
  <si>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</si>
  <si>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</si>
  <si>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</si>
  <si>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</si>
  <si>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</si>
  <si>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</si>
  <si>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</si>
  <si>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</si>
  <si>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</si>
  <si>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</si>
  <si>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</si>
  <si>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</si>
  <si>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</si>
  <si>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</si>
  <si>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</si>
  <si>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</si>
  <si>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</si>
  <si>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</si>
  <si>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</si>
  <si>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</si>
  <si>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</si>
  <si>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</si>
  <si>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</si>
  <si>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</si>
  <si>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</si>
  <si>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</si>
  <si>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</si>
  <si>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</si>
  <si>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</si>
  <si>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</si>
  <si>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</si>
  <si>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</si>
  <si>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</si>
  <si>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</si>
  <si>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</si>
  <si>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</si>
  <si>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</si>
  <si>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</si>
  <si>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</si>
  <si>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</si>
  <si>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</si>
  <si>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</si>
  <si>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</si>
  <si>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</si>
  <si>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</si>
  <si>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</si>
  <si>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</si>
  <si>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</si>
  <si>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</si>
  <si>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</si>
  <si>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</si>
  <si>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</si>
  <si>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</si>
  <si>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</si>
  <si>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</si>
  <si>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</si>
  <si>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</si>
  <si>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</si>
  <si>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</si>
  <si>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</si>
  <si>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</si>
  <si>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</si>
  <si>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</si>
  <si>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</si>
  <si>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</si>
  <si>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</si>
  <si>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</si>
  <si>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</si>
  <si>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</si>
  <si>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</si>
  <si>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</si>
  <si>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</si>
  <si>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</si>
  <si>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</si>
  <si>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</si>
  <si>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</si>
  <si>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</si>
  <si>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</si>
  <si>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</si>
  <si>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</si>
  <si>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</si>
  <si>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</si>
  <si>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</si>
  <si>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</si>
  <si>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</si>
  <si>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</si>
  <si>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</si>
  <si>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</si>
  <si>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</si>
  <si>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</si>
  <si>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</si>
  <si>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</si>
  <si>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</si>
  <si>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</si>
  <si>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</si>
  <si>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</si>
  <si>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</si>
  <si>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</si>
  <si>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</si>
  <si>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</si>
  <si>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</si>
  <si>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</si>
  <si>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</si>
  <si>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</si>
  <si>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</si>
  <si>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</si>
  <si>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</si>
  <si>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</si>
  <si>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</si>
  <si>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</si>
  <si>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</si>
  <si>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</si>
  <si>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</si>
  <si>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</si>
  <si>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</si>
  <si>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</si>
  <si>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</si>
  <si>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</si>
  <si>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</si>
  <si>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</si>
  <si>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</si>
  <si>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</si>
  <si>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</si>
  <si>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</si>
  <si>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</si>
  <si>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</si>
  <si>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</si>
  <si>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</si>
  <si>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</si>
  <si>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</si>
  <si>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</si>
  <si>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</si>
  <si>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</si>
  <si>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</si>
  <si>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</si>
  <si>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</si>
  <si>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</si>
  <si>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</si>
  <si>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</si>
  <si>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</si>
  <si>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</si>
  <si>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</si>
  <si>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</si>
  <si>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</si>
  <si>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</si>
  <si>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</si>
  <si>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</si>
  <si>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</si>
  <si>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</si>
  <si>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</si>
  <si>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</si>
  <si>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</si>
  <si>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</si>
  <si>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</si>
  <si>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</si>
  <si>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</si>
  <si>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</si>
  <si>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</si>
  <si>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</si>
  <si>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</si>
  <si>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</si>
  <si>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</si>
  <si>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</si>
  <si>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</si>
  <si>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</si>
  <si>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</si>
  <si>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</si>
  <si>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</si>
  <si>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</si>
  <si>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</si>
  <si>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</si>
  <si>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</si>
  <si>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</si>
  <si>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</si>
  <si>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</si>
  <si>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</si>
  <si>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</si>
  <si>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</si>
  <si>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</si>
  <si>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</si>
  <si>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</si>
  <si>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</si>
  <si>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</si>
  <si>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</si>
  <si>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</si>
  <si>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</si>
  <si>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</si>
  <si>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</si>
  <si>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</si>
  <si>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</si>
  <si>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</si>
  <si>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</si>
  <si>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</si>
  <si>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</si>
  <si>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</si>
  <si>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</si>
  <si>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</si>
  <si>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</si>
  <si>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</si>
  <si>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</si>
  <si>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</si>
  <si>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</si>
  <si>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</si>
  <si>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</si>
  <si>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</si>
  <si>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</si>
  <si>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</si>
  <si>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</si>
  <si>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</si>
  <si>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</si>
  <si>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</si>
  <si>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</si>
  <si>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</si>
  <si>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</si>
  <si>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</si>
  <si>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</si>
  <si>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</si>
  <si>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</si>
  <si>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</si>
  <si>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</si>
  <si>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</si>
  <si>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</si>
  <si>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</si>
  <si>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</si>
  <si>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</si>
  <si>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</si>
  <si>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</si>
  <si>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</si>
  <si>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</si>
  <si>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</si>
  <si>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</si>
  <si>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</si>
  <si>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</si>
  <si>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</si>
  <si>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</si>
  <si>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</si>
  <si>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</si>
  <si>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</si>
  <si>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</si>
  <si>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</si>
  <si>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</si>
  <si>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</si>
  <si>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</si>
  <si>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</si>
  <si>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</si>
  <si>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</si>
  <si>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</si>
  <si>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</si>
  <si>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</si>
  <si>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</si>
  <si>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</si>
  <si>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</si>
  <si>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</si>
  <si>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</si>
  <si>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</si>
  <si>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</si>
  <si>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</si>
  <si>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</si>
  <si>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</si>
  <si>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</si>
  <si>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</si>
  <si>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</si>
  <si>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</si>
  <si>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</si>
  <si>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</si>
  <si>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</si>
  <si>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</si>
  <si>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</si>
  <si>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</si>
  <si>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</si>
  <si>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</si>
  <si>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</si>
  <si>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</si>
  <si>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</si>
  <si>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</si>
  <si>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</si>
  <si>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</si>
  <si>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</si>
  <si>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</si>
  <si>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</si>
  <si>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</si>
  <si>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</si>
  <si>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</si>
  <si>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</si>
  <si>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</si>
  <si>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</si>
  <si>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</si>
  <si>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</si>
  <si>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</si>
  <si>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</si>
  <si>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</si>
  <si>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</si>
  <si>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</si>
  <si>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</si>
  <si>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</si>
  <si>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</si>
  <si>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</si>
  <si>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</si>
  <si>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</si>
  <si>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</si>
  <si>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</si>
  <si>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</si>
  <si>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</si>
  <si>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</si>
  <si>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</si>
  <si>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</si>
  <si>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</si>
  <si>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</si>
  <si>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</si>
  <si>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</si>
  <si>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</si>
  <si>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</si>
  <si>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</si>
  <si>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</si>
  <si>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</si>
  <si>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</si>
  <si>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</si>
  <si>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</si>
  <si>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</si>
  <si>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</si>
  <si>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</si>
  <si>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</si>
  <si>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</si>
  <si>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</si>
  <si>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</si>
  <si>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</si>
  <si>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</si>
  <si>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</si>
  <si>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</si>
  <si>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</si>
  <si>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</si>
  <si>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</si>
  <si>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</si>
  <si>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</si>
  <si>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</si>
  <si>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</si>
  <si>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</si>
  <si>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</si>
  <si>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</si>
  <si>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</si>
  <si>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</si>
  <si>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</si>
  <si>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</si>
  <si>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</si>
  <si>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</si>
  <si>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</si>
  <si>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</si>
  <si>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</si>
  <si>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</si>
  <si>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</si>
  <si>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</si>
  <si>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</si>
  <si>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</si>
  <si>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</si>
  <si>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</si>
  <si>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</si>
  <si>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</si>
  <si>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</si>
  <si>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</si>
  <si>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</si>
  <si>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</si>
  <si>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</si>
  <si>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</si>
  <si>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</si>
  <si>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</si>
  <si>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</si>
  <si>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</si>
  <si>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</si>
  <si>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</si>
  <si>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</si>
  <si>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</si>
  <si>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</si>
  <si>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</si>
  <si>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</si>
  <si>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</si>
  <si>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</si>
  <si>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</si>
  <si>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</si>
  <si>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</si>
  <si>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</si>
  <si>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</si>
  <si>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</si>
  <si>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</si>
  <si>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</si>
  <si>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</si>
  <si>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</si>
  <si>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</si>
  <si>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</si>
  <si>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</si>
  <si>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</si>
  <si>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</si>
  <si>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</si>
  <si>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</si>
  <si>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</si>
  <si>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</si>
  <si>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</si>
  <si>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</si>
  <si>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</si>
  <si>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</si>
  <si>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</si>
  <si>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</si>
  <si>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</si>
  <si>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</si>
  <si>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</si>
  <si>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</si>
  <si>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</si>
  <si>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</si>
  <si>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</si>
  <si>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</si>
  <si>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</si>
  <si>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</si>
  <si>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</si>
  <si>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</si>
  <si>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</si>
  <si>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</si>
  <si>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</si>
  <si>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</si>
  <si>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</si>
  <si>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</si>
  <si>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</si>
  <si>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</si>
  <si>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</si>
  <si>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</si>
  <si>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</si>
  <si>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</si>
  <si>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</si>
  <si>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</si>
  <si>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</si>
  <si>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</si>
  <si>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</si>
  <si>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</si>
  <si>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</si>
  <si>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</si>
  <si>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</si>
  <si>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</si>
  <si>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</si>
  <si>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</si>
  <si>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</si>
  <si>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</si>
  <si>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</si>
  <si>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</si>
  <si>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</si>
  <si>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</si>
  <si>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</si>
  <si>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</si>
  <si>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</si>
  <si>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</si>
  <si>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</si>
  <si>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</si>
  <si>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</si>
  <si>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</si>
  <si>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</si>
  <si>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</si>
  <si>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</si>
  <si>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</si>
  <si>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</si>
  <si>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</si>
  <si>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</si>
  <si>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</si>
  <si>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</si>
  <si>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</si>
  <si>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</si>
  <si>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</si>
  <si>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</si>
  <si>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</si>
  <si>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</si>
  <si>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</si>
  <si>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</si>
  <si>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</si>
  <si>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</si>
  <si>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</si>
  <si>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</si>
  <si>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</si>
  <si>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</si>
  <si>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</si>
  <si>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</si>
  <si>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</si>
  <si>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</si>
  <si>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</si>
  <si>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</si>
  <si>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</si>
  <si>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</si>
  <si>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</si>
  <si>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</si>
  <si>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</si>
  <si>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</si>
  <si>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</si>
  <si>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</si>
  <si>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</si>
  <si>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</si>
  <si>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</si>
  <si>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</si>
  <si>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</si>
  <si>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</si>
  <si>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</si>
  <si>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</si>
  <si>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</si>
  <si>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</si>
  <si>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</si>
  <si>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</si>
  <si>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</si>
  <si>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</si>
  <si>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</si>
  <si>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</si>
  <si>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</si>
  <si>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</si>
  <si>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</si>
  <si>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</si>
  <si>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</si>
  <si>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</si>
  <si>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</si>
  <si>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</si>
  <si>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</si>
  <si>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</si>
  <si>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</si>
  <si>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</si>
  <si>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</si>
  <si>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</si>
  <si>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</si>
  <si>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</si>
  <si>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</si>
  <si>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</si>
  <si>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</si>
  <si>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</si>
  <si>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</si>
  <si>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</si>
  <si>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</si>
  <si>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</si>
  <si>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</si>
  <si>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</si>
  <si>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</si>
  <si>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</si>
  <si>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</si>
  <si>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</si>
  <si>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</si>
  <si>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</si>
  <si>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</si>
  <si>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</si>
  <si>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</si>
  <si>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</si>
  <si>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</si>
  <si>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</si>
  <si>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</si>
  <si>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</si>
  <si>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</si>
  <si>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</si>
  <si>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</si>
  <si>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</si>
  <si>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</si>
  <si>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</si>
  <si>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</si>
  <si>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</si>
  <si>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</si>
  <si>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</si>
  <si>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</si>
  <si>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</si>
  <si>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</si>
  <si>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</si>
  <si>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</si>
  <si>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</si>
  <si>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</si>
  <si>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</si>
  <si>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</si>
  <si>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</si>
  <si>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</si>
  <si>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</si>
  <si>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</si>
  <si>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</si>
  <si>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</si>
  <si>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</si>
  <si>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</si>
  <si>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</si>
  <si>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</si>
  <si>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</si>
  <si>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</si>
  <si>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</si>
  <si>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</si>
  <si>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</si>
  <si>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</si>
  <si>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</si>
  <si>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</si>
  <si>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</si>
  <si>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</si>
  <si>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</si>
  <si>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</si>
  <si>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</si>
  <si>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</si>
  <si>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</si>
  <si>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</si>
  <si>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</si>
  <si>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</si>
  <si>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</si>
  <si>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</si>
  <si>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</si>
  <si>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</si>
  <si>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</si>
  <si>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</si>
  <si>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</si>
  <si>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</si>
  <si>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</si>
  <si>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</si>
  <si>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</si>
  <si>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</si>
  <si>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</si>
  <si>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</si>
  <si>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</si>
  <si>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</si>
  <si>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</si>
  <si>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</si>
  <si>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</si>
  <si>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</si>
  <si>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</si>
  <si>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</si>
  <si>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</si>
  <si>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</si>
  <si>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</si>
  <si>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</si>
  <si>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</si>
  <si>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</si>
  <si>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</si>
  <si>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</si>
  <si>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</si>
  <si>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</si>
  <si>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</si>
  <si>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</si>
  <si>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</si>
  <si>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</si>
  <si>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</si>
  <si>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</si>
  <si>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</si>
  <si>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</si>
  <si>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</si>
  <si>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</si>
  <si>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</si>
  <si>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</si>
  <si>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</si>
  <si>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</si>
  <si>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</si>
  <si>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</si>
  <si>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</si>
  <si>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</si>
  <si>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</si>
  <si>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</si>
  <si>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</si>
  <si>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</si>
  <si>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</si>
  <si>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</si>
  <si>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</si>
  <si>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</si>
  <si>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</si>
  <si>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</si>
  <si>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</si>
  <si>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</si>
  <si>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</si>
  <si>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</si>
  <si>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</si>
  <si>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</si>
  <si>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</si>
  <si>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</si>
  <si>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</si>
  <si>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</si>
  <si>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</si>
  <si>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</si>
  <si>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</si>
  <si>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</si>
  <si>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</si>
  <si>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</si>
  <si>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</si>
  <si>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</si>
  <si>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</si>
  <si>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</si>
  <si>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</si>
  <si>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</si>
  <si>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</si>
  <si>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</si>
  <si>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</si>
  <si>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</si>
  <si>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</si>
  <si>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</si>
  <si>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</si>
  <si>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</si>
  <si>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</si>
  <si>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</si>
  <si>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</si>
  <si>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</si>
  <si>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</si>
  <si>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</si>
  <si>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</si>
  <si>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</si>
  <si>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</si>
  <si>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</si>
  <si>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</si>
  <si>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</si>
  <si>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</si>
  <si>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</si>
  <si>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</si>
  <si>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</si>
  <si>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</si>
  <si>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</si>
  <si>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</si>
  <si>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</si>
  <si>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</si>
  <si>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</si>
  <si>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</si>
  <si>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</si>
  <si>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</si>
  <si>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</si>
  <si>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</si>
  <si>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</si>
  <si>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</si>
  <si>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</si>
  <si>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</si>
  <si>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</si>
  <si>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</si>
  <si>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</si>
  <si>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</si>
  <si>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</si>
  <si>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</si>
  <si>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</si>
  <si>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</si>
  <si>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</si>
  <si>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</si>
  <si>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</si>
  <si>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</si>
  <si>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</si>
  <si>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</si>
  <si>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</si>
  <si>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</si>
  <si>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</si>
  <si>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</si>
  <si>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</si>
  <si>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</si>
  <si>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</si>
  <si>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</si>
  <si>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</si>
  <si>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</si>
  <si>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</si>
  <si>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</si>
  <si>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</si>
  <si>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</si>
  <si>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</si>
  <si>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</si>
  <si>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</si>
  <si>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</si>
  <si>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</si>
  <si>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</si>
  <si>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</si>
  <si>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</si>
  <si>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</si>
  <si>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</si>
  <si>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</si>
  <si>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</si>
  <si>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</si>
  <si>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</si>
  <si>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</si>
  <si>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</si>
  <si>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</si>
  <si>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</si>
  <si>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</si>
  <si>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</si>
  <si>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</si>
  <si>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</si>
  <si>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</si>
  <si>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</si>
  <si>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</si>
  <si>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</si>
  <si>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</si>
  <si>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</si>
  <si>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</si>
  <si>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</si>
  <si>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</si>
  <si>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</si>
  <si>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</si>
  <si>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</si>
  <si>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</si>
  <si>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</si>
  <si>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</si>
  <si>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</si>
  <si>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</si>
  <si>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</si>
  <si>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</si>
  <si>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</si>
  <si>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</si>
  <si>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</si>
  <si>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</si>
  <si>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</si>
  <si>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</si>
  <si>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</si>
  <si>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</si>
  <si>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</si>
  <si>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</si>
  <si>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</si>
  <si>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</si>
  <si>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</si>
  <si>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</si>
  <si>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</si>
  <si>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</si>
  <si>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</si>
  <si>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</si>
  <si>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</si>
  <si>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</si>
  <si>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</si>
  <si>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</si>
  <si>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</si>
  <si>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</si>
  <si>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</si>
  <si>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</si>
  <si>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</si>
  <si>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</si>
  <si>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</si>
  <si>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</si>
  <si>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</si>
  <si>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</si>
  <si>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</si>
  <si>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</si>
  <si>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</si>
  <si>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</si>
  <si>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</si>
  <si>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</si>
  <si>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</si>
  <si>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</si>
  <si>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</si>
  <si>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</si>
  <si>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</si>
  <si>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</si>
  <si>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</si>
  <si>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</si>
  <si>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</si>
  <si>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</si>
  <si>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</si>
  <si>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</si>
  <si>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</si>
  <si>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</si>
  <si>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</si>
  <si>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</si>
  <si>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</si>
  <si>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</si>
  <si>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</si>
  <si>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</si>
  <si>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</si>
  <si>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</si>
  <si>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</si>
  <si>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</si>
  <si>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</si>
  <si>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</si>
  <si>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</si>
  <si>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</si>
  <si>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</si>
  <si>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</si>
  <si>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</si>
  <si>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</si>
  <si>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</si>
  <si>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</si>
  <si>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</si>
  <si>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</si>
  <si>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</si>
  <si>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</si>
  <si>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</si>
  <si>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</si>
  <si>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</si>
  <si>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</si>
  <si>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</si>
  <si>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</si>
  <si>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</si>
  <si>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</si>
  <si>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</si>
  <si>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</si>
  <si>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</si>
  <si>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</si>
  <si>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</si>
  <si>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</si>
  <si>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</si>
  <si>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</si>
  <si>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</si>
  <si>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</si>
  <si>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</si>
  <si>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</si>
  <si>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</si>
  <si>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</si>
  <si>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</si>
  <si>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</si>
  <si>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</si>
  <si>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</si>
  <si>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</si>
  <si>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</si>
  <si>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</si>
  <si>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</si>
  <si>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</si>
  <si>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</si>
  <si>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</si>
  <si>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</si>
  <si>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</si>
  <si>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</si>
  <si>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</si>
  <si>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</si>
  <si>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</si>
  <si>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</si>
  <si>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</si>
  <si>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</si>
  <si>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</si>
  <si>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</si>
  <si>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</si>
  <si>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</si>
  <si>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</si>
  <si>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</si>
  <si>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</si>
  <si>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</si>
  <si>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</si>
  <si>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</si>
  <si>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</si>
  <si>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</si>
  <si>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</si>
  <si>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</si>
  <si>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</si>
  <si>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</si>
  <si>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</si>
  <si>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</si>
  <si>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</si>
  <si>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</si>
  <si>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</si>
  <si>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</si>
  <si>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</si>
  <si>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</si>
  <si>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</si>
  <si>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</si>
  <si>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</si>
  <si>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</si>
  <si>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</si>
  <si>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</si>
  <si>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</si>
  <si>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</si>
  <si>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</si>
  <si>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</si>
  <si>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</si>
  <si>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</si>
  <si>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</si>
  <si>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</si>
  <si>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</si>
  <si>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</si>
  <si>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</si>
  <si>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</si>
  <si>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</si>
  <si>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</si>
  <si>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</si>
  <si>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</si>
  <si>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</si>
  <si>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</si>
  <si>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</si>
  <si>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</si>
  <si>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</si>
  <si>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</si>
  <si>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</si>
  <si>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</si>
  <si>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</si>
  <si>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</si>
  <si>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</si>
  <si>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</si>
  <si>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</si>
  <si>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</si>
  <si>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</si>
  <si>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</si>
  <si>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</si>
  <si>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</si>
  <si>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</si>
  <si>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</si>
  <si>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</si>
  <si>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</si>
  <si>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</si>
  <si>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</si>
  <si>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</si>
  <si>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</si>
  <si>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</si>
  <si>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</si>
  <si>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</si>
  <si>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</si>
  <si>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</si>
  <si>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</si>
  <si>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</si>
  <si>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</si>
  <si>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</si>
  <si>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</si>
  <si>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</si>
  <si>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</si>
  <si>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</si>
  <si>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</si>
  <si>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</si>
  <si>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</si>
  <si>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</si>
  <si>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</si>
  <si>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</si>
  <si>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</si>
  <si>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</si>
  <si>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</si>
  <si>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</si>
  <si>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</si>
  <si>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</si>
  <si>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</si>
  <si>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</si>
  <si>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</si>
  <si>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</si>
  <si>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</si>
  <si>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</si>
  <si>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</si>
  <si>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</si>
  <si>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</si>
  <si>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</si>
  <si>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</si>
  <si>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</si>
  <si>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</si>
  <si>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</si>
  <si>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</si>
  <si>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</si>
  <si>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</si>
  <si>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</si>
  <si>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</si>
  <si>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</si>
  <si>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</si>
  <si>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</si>
  <si>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</si>
  <si>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</si>
  <si>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</si>
  <si>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</si>
  <si>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</si>
  <si>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</si>
  <si>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</si>
  <si>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</si>
  <si>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</si>
  <si>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</si>
  <si>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</si>
  <si>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</si>
  <si>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</si>
  <si>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</si>
  <si>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</si>
  <si>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</si>
  <si>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</si>
  <si>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</si>
  <si>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</si>
  <si>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</si>
  <si>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</si>
  <si>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</si>
  <si>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</si>
  <si>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</si>
  <si>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</si>
  <si>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</si>
  <si>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</si>
  <si>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</si>
  <si>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</si>
  <si>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</si>
  <si>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</si>
  <si>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</si>
  <si>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</si>
  <si>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</si>
  <si>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</si>
  <si>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</si>
  <si>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</si>
  <si>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</si>
  <si>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</si>
  <si>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</si>
  <si>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</si>
  <si>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</si>
  <si>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</si>
  <si>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</si>
  <si>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</si>
  <si>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</si>
  <si>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</si>
  <si>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</si>
  <si>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</si>
  <si>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</si>
  <si>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</si>
  <si>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</si>
  <si>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</si>
  <si>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</si>
  <si>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</si>
  <si>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</si>
  <si>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</si>
  <si>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</si>
  <si>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</si>
  <si>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</si>
  <si>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</si>
  <si>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</si>
  <si>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</si>
  <si>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</si>
  <si>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</si>
  <si>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</si>
  <si>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</si>
  <si>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</si>
  <si>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</si>
  <si>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</si>
  <si>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</si>
  <si>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</si>
  <si>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</si>
  <si>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</si>
  <si>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</si>
  <si>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</si>
  <si>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</si>
  <si>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</si>
  <si>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</si>
  <si>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</si>
  <si>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</si>
  <si>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</si>
  <si>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</si>
  <si>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</si>
  <si>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</si>
  <si>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</si>
  <si>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</si>
  <si>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</si>
  <si>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</si>
  <si>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</si>
  <si>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</si>
  <si>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</si>
  <si>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</si>
  <si>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</si>
  <si>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</si>
  <si>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</si>
  <si>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</si>
  <si>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</si>
  <si>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</si>
  <si>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</si>
  <si>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</si>
  <si>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</si>
  <si>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</si>
  <si>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</si>
  <si>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</si>
  <si>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</si>
  <si>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</si>
  <si>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</si>
  <si>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</si>
  <si>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</si>
  <si>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</si>
  <si>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</si>
  <si>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</si>
  <si>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</si>
  <si>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</si>
  <si>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</si>
  <si>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</si>
  <si>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</si>
  <si>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</si>
  <si>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</si>
  <si>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</si>
  <si>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</si>
  <si>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</si>
  <si>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</si>
  <si>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</si>
  <si>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</si>
  <si>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</si>
  <si>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</si>
  <si>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</si>
  <si>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</si>
  <si>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</si>
  <si>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</si>
  <si>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</si>
  <si>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</si>
  <si>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</si>
  <si>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</si>
  <si>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</si>
  <si>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</si>
  <si>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</si>
  <si>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</si>
  <si>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</si>
  <si>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</si>
  <si>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</si>
  <si>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</si>
  <si>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</si>
  <si>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</si>
  <si>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</si>
  <si>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</si>
  <si>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</si>
  <si>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</si>
  <si>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</si>
  <si>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</si>
  <si>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</si>
  <si>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</si>
  <si>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</si>
  <si>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</si>
  <si>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</si>
  <si>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</si>
  <si>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</si>
  <si>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</si>
  <si>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</si>
  <si>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</si>
  <si>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</si>
  <si>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</si>
  <si>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</si>
  <si>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</si>
  <si>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</si>
  <si>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</si>
  <si>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</si>
  <si>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</si>
  <si>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</si>
  <si>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</si>
  <si>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</si>
  <si>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</si>
  <si>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</si>
  <si>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</si>
  <si>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</si>
  <si>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</si>
  <si>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</si>
  <si>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</si>
  <si>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</si>
  <si>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</si>
  <si>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</si>
  <si>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</si>
  <si>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</si>
  <si>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</si>
  <si>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</si>
  <si>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</si>
  <si>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</si>
  <si>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</si>
  <si>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</si>
  <si>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</si>
  <si>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</si>
  <si>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</si>
  <si>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</si>
  <si>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</si>
  <si>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</si>
  <si>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</si>
  <si>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</si>
  <si>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</si>
  <si>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</si>
  <si>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</si>
  <si>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</si>
  <si>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</si>
  <si>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</si>
  <si>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</si>
  <si>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</si>
  <si>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</si>
  <si>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</si>
  <si>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</si>
  <si>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</si>
  <si>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</si>
  <si>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</si>
  <si>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</si>
  <si>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</si>
  <si>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</si>
  <si>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</si>
  <si>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</si>
  <si>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</si>
  <si>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</si>
  <si>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</si>
  <si>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</si>
  <si>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</si>
  <si>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</si>
  <si>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</si>
  <si>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</si>
  <si>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</si>
  <si>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</si>
  <si>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</si>
  <si>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</si>
  <si>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</si>
  <si>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</si>
  <si>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</si>
  <si>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</si>
  <si>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</si>
  <si>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</si>
  <si>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</si>
  <si>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</si>
  <si>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</si>
  <si>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</si>
  <si>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</si>
  <si>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</si>
  <si>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</si>
  <si>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</si>
  <si>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</si>
  <si>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</si>
  <si>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</si>
  <si>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</si>
  <si>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</si>
  <si>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</si>
  <si>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</si>
  <si>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</si>
  <si>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</si>
  <si>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</si>
  <si>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</si>
  <si>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</si>
  <si>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</si>
  <si>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</si>
  <si>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</si>
  <si>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</si>
  <si>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</si>
  <si>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</si>
  <si>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</si>
  <si>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</si>
  <si>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</si>
  <si>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</si>
  <si>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</si>
  <si>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</si>
  <si>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</si>
  <si>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</si>
  <si>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</si>
  <si>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</si>
  <si>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</si>
  <si>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</si>
  <si>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</si>
  <si>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</si>
  <si>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</si>
  <si>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</si>
  <si>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</si>
  <si>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</si>
  <si>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</si>
  <si>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</si>
  <si>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</si>
  <si>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</si>
  <si>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</si>
  <si>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</si>
  <si>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</si>
  <si>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</si>
  <si>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</si>
  <si>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</si>
  <si>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</si>
  <si>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</si>
  <si>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</si>
  <si>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</si>
  <si>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</si>
  <si>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</si>
  <si>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</si>
  <si>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</si>
  <si>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</si>
  <si>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</si>
  <si>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</si>
  <si>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</si>
  <si>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</si>
  <si>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</si>
  <si>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</si>
  <si>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</si>
  <si>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</si>
  <si>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</si>
  <si>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</si>
  <si>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</si>
  <si>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</si>
  <si>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</si>
  <si>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</si>
  <si>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</si>
  <si>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</si>
  <si>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</si>
  <si>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</si>
  <si>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</si>
  <si>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</si>
  <si>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</si>
  <si>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</si>
  <si>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</si>
  <si>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</si>
  <si>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</si>
  <si>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</si>
  <si>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</si>
  <si>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</si>
  <si>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</si>
  <si>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</si>
  <si>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</si>
  <si>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</si>
  <si>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</si>
  <si>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</si>
  <si>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</si>
  <si>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</si>
  <si>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</si>
  <si>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</si>
  <si>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</si>
  <si>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</si>
  <si>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</si>
  <si>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</si>
  <si>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</si>
  <si>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</si>
  <si>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</si>
  <si>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</si>
  <si>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</si>
  <si>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</si>
  <si>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</si>
  <si>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</si>
  <si>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</si>
  <si>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</si>
  <si>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</si>
  <si>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</si>
  <si>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</si>
  <si>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</si>
  <si>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</si>
  <si>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</si>
  <si>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</si>
  <si>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</si>
  <si>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</si>
  <si>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</si>
  <si>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</si>
  <si>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</si>
  <si>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</si>
  <si>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</si>
  <si>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</si>
  <si>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</si>
  <si>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</si>
  <si>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</si>
  <si>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</si>
  <si>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</si>
  <si>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</si>
  <si>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</si>
  <si>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</si>
  <si>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</si>
  <si>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</si>
  <si>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</si>
  <si>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</si>
  <si>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</si>
  <si>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</si>
  <si>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</si>
  <si>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</si>
  <si>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</si>
  <si>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</si>
  <si>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</si>
  <si>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</si>
  <si>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</si>
  <si>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</si>
  <si>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</si>
  <si>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</si>
  <si>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</si>
  <si>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</si>
  <si>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</si>
  <si>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</si>
  <si>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</si>
  <si>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</si>
  <si>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</si>
  <si>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</si>
  <si>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</si>
  <si>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</si>
  <si>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</si>
  <si>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</si>
  <si>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</si>
  <si>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</si>
  <si>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</si>
  <si>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</si>
  <si>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</si>
  <si>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</si>
  <si>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</si>
  <si>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</si>
  <si>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</si>
  <si>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</si>
  <si>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</si>
  <si>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</si>
  <si>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</si>
  <si>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</si>
  <si>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</si>
  <si>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</si>
  <si>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</si>
  <si>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</si>
  <si>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</si>
  <si>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</si>
  <si>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</si>
  <si>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</si>
  <si>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</si>
  <si>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</si>
  <si>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</si>
  <si>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</si>
  <si>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</si>
  <si>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</si>
  <si>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</si>
  <si>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</si>
  <si>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</si>
  <si>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</si>
  <si>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</si>
  <si>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</si>
  <si>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</si>
  <si>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</si>
  <si>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</si>
  <si>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</si>
  <si>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</si>
  <si>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</si>
  <si>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</si>
  <si>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</si>
  <si>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</si>
  <si>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</si>
  <si>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</si>
  <si>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</si>
  <si>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</si>
  <si>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</si>
  <si>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</si>
  <si>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</si>
  <si>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</si>
  <si>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</si>
  <si>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</si>
  <si>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</si>
  <si>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</si>
  <si>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</si>
  <si>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</si>
  <si>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</si>
  <si>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</si>
  <si>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</si>
  <si>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</si>
  <si>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</si>
  <si>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</si>
  <si>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</si>
  <si>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</si>
  <si>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</si>
  <si>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</si>
  <si>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</si>
  <si>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</si>
  <si>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</si>
  <si>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</si>
  <si>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</si>
  <si>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</si>
  <si>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</si>
  <si>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</si>
  <si>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</si>
  <si>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</si>
  <si>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</si>
  <si>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</si>
  <si>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</si>
  <si>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</si>
  <si>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</si>
  <si>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</si>
  <si>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</si>
  <si>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</si>
  <si>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</si>
  <si>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</si>
  <si>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</si>
  <si>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</si>
  <si>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</si>
  <si>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</si>
  <si>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</si>
  <si>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</si>
  <si>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</si>
  <si>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</si>
  <si>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</si>
  <si>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</si>
  <si>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</si>
  <si>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</si>
  <si>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</si>
  <si>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</si>
  <si>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</si>
  <si>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</si>
  <si>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</si>
  <si>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</si>
  <si>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</si>
  <si>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</si>
  <si>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</si>
  <si>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</si>
  <si>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</si>
  <si>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</si>
  <si>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</si>
  <si>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</si>
  <si>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</si>
  <si>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</si>
  <si>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</si>
  <si>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</si>
  <si>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</si>
  <si>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</si>
  <si>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</si>
  <si>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</si>
  <si>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</si>
  <si>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</si>
  <si>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</si>
  <si>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</si>
  <si>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</si>
  <si>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</si>
  <si>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</si>
  <si>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</si>
  <si>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</si>
  <si>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</si>
  <si>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</si>
  <si>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</si>
  <si>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</si>
  <si>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</si>
  <si>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</si>
  <si>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</si>
  <si>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</si>
  <si>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</si>
  <si>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</si>
  <si>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</si>
  <si>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</si>
  <si>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</si>
  <si>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</si>
  <si>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</si>
  <si>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</si>
  <si>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</si>
  <si>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</si>
  <si>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</si>
  <si>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</si>
  <si>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</si>
  <si>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</si>
  <si>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</si>
  <si>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</si>
  <si>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</si>
  <si>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</si>
  <si>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</si>
  <si>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</si>
  <si>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</si>
  <si>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</si>
  <si>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</si>
  <si>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</si>
  <si>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</si>
  <si>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</si>
  <si>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</si>
  <si>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</si>
  <si>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</si>
  <si>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</si>
  <si>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</si>
  <si>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</si>
  <si>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</si>
  <si>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</si>
  <si>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</si>
  <si>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</si>
  <si>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</si>
  <si>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</si>
  <si>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</si>
  <si>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</si>
  <si>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</si>
  <si>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</si>
  <si>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</si>
  <si>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</si>
  <si>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</si>
  <si>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</si>
  <si>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</si>
  <si>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</si>
  <si>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</si>
  <si>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</si>
  <si>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</si>
  <si>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</si>
  <si>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</si>
  <si>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</si>
  <si>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</si>
  <si>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</si>
  <si>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</si>
  <si>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</si>
  <si>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</si>
  <si>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</si>
  <si>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</si>
  <si>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</si>
  <si>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</si>
  <si>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</si>
  <si>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</si>
  <si>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</si>
  <si>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</si>
  <si>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</si>
  <si>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</si>
  <si>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</si>
  <si>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</si>
  <si>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</si>
  <si>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</si>
  <si>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</si>
  <si>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</si>
  <si>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</si>
  <si>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</si>
  <si>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</si>
  <si>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</si>
  <si>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</si>
  <si>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</si>
  <si>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</si>
  <si>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</si>
  <si>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</si>
  <si>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</si>
  <si>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</si>
  <si>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</si>
  <si>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</si>
  <si>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</si>
  <si>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</si>
  <si>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</si>
  <si>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</si>
  <si>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</si>
  <si>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</si>
  <si>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</si>
  <si>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</si>
  <si>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</si>
  <si>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</si>
  <si>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</si>
  <si>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</si>
  <si>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</si>
  <si>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</si>
  <si>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</si>
  <si>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</si>
  <si>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</si>
  <si>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</si>
  <si>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</si>
  <si>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</si>
  <si>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</si>
  <si>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</si>
  <si>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</si>
  <si>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</si>
  <si>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</si>
  <si>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</si>
  <si>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</si>
  <si>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</si>
  <si>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</si>
  <si>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</si>
  <si>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</si>
  <si>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</si>
  <si>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</si>
  <si>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</si>
  <si>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</si>
  <si>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</si>
  <si>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</si>
  <si>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</si>
  <si>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</si>
  <si>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</si>
  <si>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</si>
  <si>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</si>
  <si>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</si>
  <si>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</si>
  <si>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</si>
  <si>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</si>
  <si>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</si>
  <si>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</si>
  <si>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</si>
  <si>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</si>
  <si>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</si>
  <si>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</si>
  <si>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</si>
  <si>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</si>
  <si>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</si>
  <si>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</si>
  <si>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</si>
  <si>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</si>
  <si>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</si>
  <si>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</si>
  <si>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</si>
  <si>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</si>
  <si>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</si>
  <si>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</si>
  <si>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</si>
  <si>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</si>
  <si>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</si>
  <si>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</si>
  <si>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</si>
  <si>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</si>
  <si>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</si>
  <si>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</si>
  <si>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</si>
  <si>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</si>
  <si>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</si>
  <si>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</si>
  <si>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</si>
  <si>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</si>
  <si>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</si>
  <si>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</si>
  <si>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</si>
  <si>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</si>
  <si>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</si>
  <si>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</si>
  <si>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</si>
  <si>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</si>
  <si>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</si>
  <si>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</si>
  <si>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</si>
  <si>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</si>
  <si>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</si>
  <si>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</si>
  <si>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</si>
  <si>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</si>
  <si>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</si>
  <si>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</si>
  <si>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</si>
  <si>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</si>
  <si>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</si>
  <si>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</si>
  <si>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</si>
  <si>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</si>
  <si>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</si>
  <si>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</si>
  <si>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</si>
  <si>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</si>
  <si>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</si>
  <si>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</si>
  <si>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</si>
  <si>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</si>
  <si>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</si>
  <si>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</si>
  <si>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</si>
  <si>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</si>
  <si>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</si>
  <si>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</si>
  <si>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</si>
  <si>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</si>
  <si>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</si>
  <si>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</si>
  <si>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</si>
  <si>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</si>
  <si>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</si>
  <si>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</si>
  <si>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</si>
  <si>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</si>
  <si>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</si>
  <si>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</si>
  <si>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</si>
  <si>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</si>
  <si>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</si>
  <si>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</si>
  <si>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</si>
  <si>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</si>
  <si>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</si>
  <si>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</si>
  <si>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</si>
  <si>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</si>
  <si>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</si>
  <si>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</si>
  <si>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</si>
  <si>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</si>
  <si>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</si>
  <si>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</si>
  <si>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</si>
  <si>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</si>
  <si>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</si>
  <si>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</si>
  <si>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</si>
  <si>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</si>
  <si>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</si>
  <si>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</si>
  <si>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</si>
  <si>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</si>
  <si>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</si>
  <si>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</si>
  <si>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</si>
  <si>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</si>
  <si>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</si>
  <si>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</si>
  <si>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</si>
  <si>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</si>
  <si>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</si>
  <si>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</si>
  <si>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</si>
  <si>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</si>
  <si>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</si>
  <si>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</si>
  <si>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</si>
  <si>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</si>
  <si>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</si>
  <si>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</si>
  <si>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</si>
  <si>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</si>
  <si>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</si>
  <si>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</si>
  <si>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</si>
  <si>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</si>
  <si>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</si>
  <si>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</si>
  <si>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</si>
  <si>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</si>
  <si>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</si>
  <si>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</si>
  <si>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</si>
  <si>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</si>
  <si>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</si>
  <si>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</si>
  <si>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</si>
  <si>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</si>
  <si>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</si>
  <si>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</si>
  <si>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</si>
  <si>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</si>
  <si>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</si>
  <si>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</si>
  <si>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</si>
  <si>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</si>
  <si>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</si>
  <si>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</si>
  <si>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</si>
  <si>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</si>
  <si>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</si>
  <si>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</si>
  <si>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</si>
  <si>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</si>
  <si>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</si>
  <si>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</si>
  <si>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</si>
  <si>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</si>
  <si>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</si>
  <si>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</si>
  <si>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</si>
  <si>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</si>
  <si>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</si>
  <si>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</si>
  <si>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</si>
  <si>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</si>
  <si>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</si>
  <si>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</si>
  <si>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</si>
  <si>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</si>
  <si>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</si>
  <si>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</si>
  <si>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</si>
  <si>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</si>
  <si>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</si>
  <si>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</si>
  <si>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</si>
  <si>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</si>
  <si>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</si>
  <si>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</si>
  <si>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</si>
  <si>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</si>
  <si>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</si>
  <si>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</si>
  <si>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</si>
  <si>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</si>
  <si>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</si>
  <si>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</si>
  <si>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</si>
  <si>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</si>
  <si>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</si>
  <si>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</si>
  <si>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</si>
  <si>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</si>
  <si>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</si>
  <si>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</si>
  <si>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</si>
  <si>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</si>
  <si>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</si>
  <si>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</si>
  <si>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</si>
  <si>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</si>
  <si>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</si>
  <si>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</si>
  <si>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</si>
  <si>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</si>
  <si>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</si>
  <si>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</si>
  <si>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</si>
  <si>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</si>
  <si>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</si>
  <si>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</si>
  <si>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</si>
  <si>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</si>
  <si>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</si>
  <si>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</si>
  <si>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</si>
  <si>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</si>
  <si>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</si>
  <si>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</si>
  <si>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</si>
  <si>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</si>
  <si>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</si>
  <si>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</si>
  <si>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</si>
  <si>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</si>
  <si>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</si>
  <si>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</si>
  <si>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</si>
  <si>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</si>
  <si>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</si>
  <si>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</si>
  <si>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</si>
  <si>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</si>
  <si>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</si>
  <si>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</si>
  <si>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</si>
  <si>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</si>
  <si>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</si>
  <si>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</si>
  <si>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</si>
  <si>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</si>
  <si>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</si>
  <si>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</si>
  <si>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</si>
  <si>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</si>
  <si>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</si>
  <si>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</si>
  <si>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</si>
  <si>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</si>
  <si>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</si>
  <si>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</si>
  <si>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</si>
  <si>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</si>
  <si>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</si>
  <si>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</si>
  <si>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</si>
  <si>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</si>
  <si>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</si>
  <si>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</si>
  <si>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</si>
  <si>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</si>
  <si>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</si>
  <si>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</si>
  <si>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</si>
  <si>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</si>
  <si>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</si>
  <si>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</si>
  <si>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</si>
  <si>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</si>
  <si>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</si>
  <si>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</si>
  <si>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</si>
  <si>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</si>
  <si>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</si>
  <si>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</si>
  <si>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</si>
  <si>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</si>
  <si>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</si>
  <si>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</si>
  <si>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</si>
  <si>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</si>
  <si>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</si>
  <si>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</si>
  <si>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</si>
  <si>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</si>
  <si>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</si>
  <si>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</si>
  <si>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</si>
  <si>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</si>
  <si>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</si>
  <si>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</si>
  <si>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</si>
  <si>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</si>
  <si>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</si>
  <si>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</si>
  <si>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</si>
  <si>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</si>
  <si>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</si>
  <si>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</si>
  <si>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</si>
  <si>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</si>
  <si>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</si>
  <si>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</si>
  <si>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</si>
  <si>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</si>
  <si>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</si>
  <si>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</si>
  <si>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</si>
  <si>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</si>
  <si>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</si>
  <si>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</si>
  <si>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</si>
  <si>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</si>
  <si>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</si>
  <si>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</si>
  <si>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</si>
  <si>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</si>
  <si>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</si>
  <si>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</si>
  <si>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</si>
  <si>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</si>
  <si>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</si>
  <si>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</si>
  <si>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</si>
  <si>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</si>
  <si>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</si>
  <si>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</si>
  <si>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</si>
  <si>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</si>
  <si>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</si>
  <si>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</si>
  <si>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</si>
  <si>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</si>
  <si>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</si>
  <si>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</si>
  <si>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</si>
  <si>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</si>
  <si>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</si>
  <si>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</si>
  <si>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</si>
  <si>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</si>
  <si>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</si>
  <si>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</si>
  <si>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</si>
  <si>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</si>
  <si>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</si>
  <si>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</si>
  <si>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</si>
  <si>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</si>
  <si>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</si>
  <si>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</si>
  <si>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</si>
  <si>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</si>
  <si>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</si>
  <si>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</si>
  <si>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</si>
  <si>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</si>
  <si>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</si>
  <si>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</si>
  <si>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</si>
  <si>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</si>
  <si>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</si>
  <si>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</si>
  <si>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</si>
  <si>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</si>
  <si>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</si>
  <si>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</si>
  <si>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</si>
  <si>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</si>
  <si>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</si>
  <si>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</si>
  <si>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</si>
  <si>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</si>
  <si>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</si>
  <si>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</si>
  <si>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</si>
  <si>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</si>
  <si>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</si>
  <si>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</si>
  <si>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</si>
  <si>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</si>
  <si>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</si>
  <si>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</si>
  <si>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</si>
  <si>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</si>
  <si>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</si>
  <si>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</si>
  <si>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</si>
  <si>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</si>
  <si>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</si>
  <si>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</si>
  <si>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</si>
  <si>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</si>
  <si>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</si>
  <si>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</si>
  <si>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</si>
  <si>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</si>
  <si>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</si>
  <si>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</si>
  <si>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</si>
  <si>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</si>
  <si>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</si>
  <si>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</si>
  <si>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</si>
  <si>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</si>
  <si>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</si>
  <si>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</si>
  <si>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</si>
  <si>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</si>
  <si>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</si>
  <si>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</si>
  <si>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</si>
  <si>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</si>
  <si>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</si>
  <si>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</si>
  <si>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</si>
  <si>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</si>
  <si>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</si>
  <si>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</si>
  <si>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</si>
  <si>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</si>
  <si>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</si>
  <si>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</si>
  <si>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</si>
  <si>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</si>
  <si>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</si>
  <si>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</si>
  <si>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</si>
  <si>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</si>
  <si>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</si>
  <si>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</si>
  <si>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</si>
  <si>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</si>
  <si>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</si>
  <si>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</si>
  <si>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</si>
  <si>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</si>
  <si>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</si>
  <si>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</si>
  <si>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</si>
  <si>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</si>
  <si>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</si>
  <si>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</si>
  <si>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</si>
  <si>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</si>
  <si>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</si>
  <si>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</si>
  <si>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</si>
  <si>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</si>
  <si>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</si>
  <si>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</si>
  <si>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</si>
  <si>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</si>
  <si>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</si>
  <si>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</si>
  <si>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</si>
  <si>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</si>
  <si>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</si>
  <si>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</si>
  <si>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</si>
  <si>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</si>
  <si>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</si>
  <si>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</si>
  <si>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</si>
  <si>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</si>
  <si>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</si>
  <si>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</si>
  <si>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</si>
  <si>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</si>
  <si>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</si>
  <si>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</si>
  <si>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</si>
  <si>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</si>
  <si>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</si>
  <si>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</si>
  <si>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</si>
  <si>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</si>
  <si>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</si>
  <si>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</si>
  <si>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</si>
  <si>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</si>
  <si>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</si>
  <si>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</si>
  <si>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</si>
  <si>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</si>
  <si>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</si>
  <si>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</si>
  <si>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</si>
  <si>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</si>
  <si>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</si>
  <si>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</si>
  <si>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</si>
  <si>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</si>
  <si>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</si>
  <si>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</si>
  <si>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</si>
  <si>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</si>
  <si>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</si>
  <si>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</si>
  <si>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</si>
  <si>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</si>
  <si>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</si>
  <si>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</si>
  <si>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</si>
  <si>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</si>
  <si>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</si>
  <si>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</si>
  <si>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</si>
  <si>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</si>
  <si>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</si>
  <si>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</si>
  <si>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</si>
  <si>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</si>
  <si>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</si>
  <si>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</si>
  <si>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</si>
  <si>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</si>
  <si>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</si>
  <si>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</si>
  <si>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</si>
  <si>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</si>
  <si>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</si>
  <si>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</si>
  <si>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</si>
  <si>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</si>
  <si>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</si>
  <si>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</si>
  <si>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</si>
  <si>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</si>
  <si>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</si>
  <si>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</si>
  <si>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</si>
  <si>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</si>
  <si>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</si>
  <si>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</si>
  <si>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</si>
  <si>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</si>
  <si>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</si>
  <si>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</si>
  <si>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</si>
  <si>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</si>
  <si>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</si>
  <si>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</si>
  <si>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</si>
  <si>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</si>
  <si>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</si>
  <si>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</si>
  <si>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</si>
  <si>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</si>
  <si>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</si>
  <si>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</si>
  <si>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</si>
  <si>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</si>
  <si>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</si>
  <si>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</si>
  <si>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</si>
  <si>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</si>
  <si>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</si>
  <si>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</si>
  <si>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</si>
  <si>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</si>
  <si>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</si>
  <si>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</si>
  <si>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</si>
  <si>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</si>
  <si>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</si>
  <si>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</si>
  <si>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</si>
  <si>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</si>
  <si>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</si>
  <si>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</si>
  <si>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</si>
  <si>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</si>
  <si>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</si>
  <si>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</si>
  <si>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</si>
  <si>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</si>
  <si>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</si>
  <si>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</si>
  <si>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</si>
  <si>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</si>
  <si>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</si>
  <si>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</si>
  <si>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</si>
  <si>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</si>
  <si>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</si>
  <si>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</si>
  <si>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</si>
  <si>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</si>
  <si>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</si>
  <si>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</si>
  <si>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</si>
  <si>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</si>
  <si>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</si>
  <si>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</si>
  <si>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</si>
  <si>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</si>
  <si>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</si>
  <si>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</si>
  <si>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</si>
  <si>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</si>
  <si>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</si>
  <si>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</si>
  <si>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</si>
  <si>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</si>
  <si>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</si>
  <si>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</si>
  <si>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</si>
  <si>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</si>
  <si>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</si>
  <si>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</si>
  <si>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</si>
  <si>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</si>
  <si>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</si>
  <si>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</si>
  <si>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</si>
  <si>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</si>
  <si>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</si>
  <si>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</si>
  <si>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</si>
  <si>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</si>
  <si>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</si>
  <si>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</si>
  <si>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</si>
  <si>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</si>
  <si>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</si>
  <si>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</si>
  <si>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</si>
  <si>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</si>
  <si>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</si>
  <si>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</si>
  <si>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</si>
  <si>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</si>
  <si>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</si>
  <si>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</si>
  <si>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</si>
  <si>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</si>
  <si>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</si>
  <si>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</si>
  <si>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</si>
  <si>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</si>
  <si>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</si>
  <si>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</si>
  <si>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</si>
  <si>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</si>
  <si>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</si>
  <si>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</si>
  <si>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</si>
  <si>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</si>
  <si>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</si>
  <si>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</si>
  <si>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</si>
  <si>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</si>
  <si>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</si>
  <si>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</si>
  <si>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</si>
  <si>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</si>
  <si>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</si>
  <si>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</si>
  <si>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</si>
  <si>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</si>
  <si>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</si>
  <si>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</si>
  <si>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</si>
  <si>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</si>
  <si>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</si>
  <si>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</si>
  <si>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</si>
  <si>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</si>
  <si>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</si>
  <si>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</si>
  <si>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</si>
  <si>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</si>
  <si>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</si>
  <si>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</si>
  <si>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</si>
  <si>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</si>
  <si>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</si>
  <si>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</si>
  <si>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</si>
  <si>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</si>
  <si>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</si>
  <si>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</si>
  <si>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</si>
  <si>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</si>
  <si>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</si>
  <si>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</si>
  <si>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</si>
  <si>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</si>
  <si>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</si>
  <si>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</si>
  <si>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</si>
  <si>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</si>
  <si>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</si>
  <si>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</si>
  <si>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</si>
  <si>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</si>
  <si>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</si>
  <si>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</si>
  <si>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</si>
  <si>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</si>
  <si>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</si>
  <si>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</si>
  <si>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</si>
  <si>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</si>
  <si>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</si>
  <si>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</si>
  <si>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</si>
  <si>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</si>
  <si>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</si>
  <si>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</si>
  <si>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</si>
  <si>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</si>
  <si>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</si>
  <si>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</si>
  <si>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</si>
  <si>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</si>
  <si>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</si>
  <si>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</si>
  <si>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</si>
  <si>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</si>
  <si>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</si>
  <si>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</si>
  <si>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</si>
  <si>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</si>
  <si>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</si>
  <si>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</si>
  <si>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</si>
  <si>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</si>
  <si>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</si>
  <si>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</si>
  <si>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</si>
  <si>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</si>
  <si>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</si>
  <si>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</si>
  <si>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</si>
  <si>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</si>
  <si>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</si>
  <si>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</si>
  <si>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</si>
  <si>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</si>
  <si>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</si>
  <si>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</si>
  <si>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</si>
  <si>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</si>
  <si>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</si>
  <si>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</si>
  <si>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</si>
  <si>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</si>
  <si>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</si>
  <si>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</si>
  <si>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</si>
  <si>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</si>
  <si>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</si>
  <si>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</si>
  <si>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</si>
  <si>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</si>
  <si>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</si>
  <si>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</si>
  <si>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</si>
  <si>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</si>
  <si>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</si>
  <si>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</si>
  <si>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</si>
  <si>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</si>
  <si>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</si>
  <si>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</si>
  <si>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</si>
  <si>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</si>
  <si>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</si>
  <si>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</si>
  <si>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</si>
  <si>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</si>
  <si>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</si>
  <si>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</si>
  <si>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</si>
  <si>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</si>
  <si>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</si>
  <si>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</si>
  <si>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</si>
  <si>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</si>
  <si>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</si>
  <si>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</si>
  <si>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</si>
  <si>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</si>
  <si>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</si>
  <si>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</si>
  <si>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</si>
  <si>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</si>
  <si>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</si>
  <si>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</si>
  <si>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</si>
  <si>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</si>
  <si>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</si>
  <si>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</si>
  <si>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</si>
  <si>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</si>
  <si>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</si>
  <si>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</si>
  <si>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</si>
  <si>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</si>
  <si>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</si>
  <si>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</si>
  <si>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</si>
  <si>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</si>
  <si>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</si>
  <si>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</si>
  <si>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</si>
  <si>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</si>
  <si>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</si>
  <si>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</si>
  <si>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</si>
  <si>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</si>
  <si>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</si>
  <si>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</si>
  <si>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</si>
  <si>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</si>
  <si>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</si>
  <si>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</si>
  <si>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</si>
  <si>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</si>
  <si>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</si>
  <si>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</si>
  <si>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</si>
  <si>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</si>
  <si>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</si>
  <si>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</si>
  <si>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</si>
  <si>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</si>
  <si>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</si>
  <si>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</si>
  <si>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</si>
  <si>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</si>
  <si>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</si>
  <si>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</si>
  <si>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</si>
  <si>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</si>
  <si>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</si>
  <si>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</si>
  <si>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</si>
  <si>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</si>
  <si>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</si>
  <si>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</si>
  <si>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</si>
  <si>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</si>
  <si>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</si>
  <si>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</si>
  <si>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</si>
  <si>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</si>
  <si>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</si>
  <si>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</si>
  <si>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</si>
  <si>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</si>
  <si>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</si>
  <si>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</si>
  <si>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</si>
  <si>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</si>
  <si>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</si>
  <si>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</si>
  <si>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</si>
  <si>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</si>
  <si>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</si>
  <si>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</si>
  <si>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</si>
  <si>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</si>
  <si>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</si>
  <si>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</si>
  <si>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</si>
  <si>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</si>
  <si>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</si>
  <si>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</si>
  <si>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</si>
  <si>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</si>
  <si>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</si>
  <si>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</si>
  <si>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</si>
  <si>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</si>
  <si>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</si>
  <si>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</si>
  <si>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</si>
  <si>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</si>
  <si>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</si>
  <si>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</si>
  <si>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</si>
  <si>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</si>
  <si>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</si>
  <si>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</si>
  <si>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</si>
  <si>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</si>
  <si>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</si>
  <si>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</si>
  <si>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</si>
  <si>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</si>
  <si>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</si>
  <si>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</si>
  <si>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</si>
  <si>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</si>
  <si>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</si>
  <si>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</si>
  <si>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</si>
  <si>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</si>
  <si>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</si>
  <si>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</si>
  <si>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</si>
  <si>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</si>
  <si>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</si>
  <si>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</si>
  <si>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</si>
  <si>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</si>
  <si>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</si>
  <si>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</si>
  <si>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</si>
  <si>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</si>
  <si>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</si>
  <si>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</si>
  <si>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</si>
  <si>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</si>
  <si>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</si>
  <si>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</si>
  <si>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</si>
  <si>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</si>
  <si>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</si>
  <si>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</si>
  <si>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</si>
  <si>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</si>
  <si>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</si>
  <si>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</si>
  <si>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</si>
  <si>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</si>
  <si>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</si>
  <si>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</si>
  <si>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</si>
  <si>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</si>
  <si>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</si>
  <si>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</si>
  <si>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</si>
  <si>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</si>
  <si>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</si>
  <si>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</si>
  <si>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</si>
  <si>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</si>
  <si>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</si>
  <si>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</si>
  <si>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</si>
  <si>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</si>
  <si>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</si>
  <si>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</si>
  <si>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</si>
  <si>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</si>
  <si>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</si>
  <si>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</si>
  <si>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</si>
  <si>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</si>
  <si>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</si>
  <si>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</si>
  <si>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</si>
  <si>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</si>
  <si>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</si>
  <si>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</si>
  <si>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</si>
  <si>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</si>
  <si>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</si>
  <si>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</si>
  <si>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</si>
  <si>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</si>
  <si>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</si>
  <si>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</si>
  <si>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</si>
  <si>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</si>
  <si>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</si>
  <si>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</si>
  <si>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</si>
  <si>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</si>
  <si>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</si>
  <si>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</si>
  <si>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</si>
  <si>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</si>
  <si>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</si>
  <si>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</si>
  <si>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</si>
  <si>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</si>
  <si>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</si>
  <si>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</si>
  <si>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</si>
  <si>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</si>
  <si>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</si>
  <si>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</si>
  <si>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</si>
  <si>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</si>
  <si>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</si>
  <si>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</si>
  <si>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</si>
  <si>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</si>
  <si>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</si>
  <si>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</si>
  <si>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</si>
  <si>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</si>
  <si>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</si>
  <si>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</si>
  <si>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</si>
  <si>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</si>
  <si>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</si>
  <si>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</si>
  <si>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</si>
  <si>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</si>
  <si>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</si>
  <si>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</si>
  <si>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</si>
  <si>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</si>
  <si>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</si>
  <si>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</si>
  <si>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</si>
  <si>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</si>
  <si>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</si>
  <si>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</si>
  <si>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</si>
  <si>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</si>
  <si>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</si>
  <si>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</si>
  <si>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</si>
  <si>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</si>
  <si>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</si>
  <si>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</si>
  <si>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</si>
  <si>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</si>
  <si>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</si>
  <si>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</si>
  <si>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</si>
  <si>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</si>
  <si>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</si>
  <si>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</si>
  <si>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</si>
  <si>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</si>
  <si>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</si>
  <si>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</si>
  <si>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</si>
  <si>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</si>
  <si>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</si>
  <si>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</si>
  <si>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</si>
  <si>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</si>
  <si>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</si>
  <si>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</si>
  <si>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</si>
  <si>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</si>
  <si>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</si>
  <si>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</si>
  <si>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</si>
  <si>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</si>
  <si>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</si>
  <si>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</si>
  <si>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</si>
  <si>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</si>
  <si>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</si>
  <si>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</si>
  <si>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</si>
  <si>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</si>
  <si>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</si>
  <si>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</si>
  <si>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</si>
  <si>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</si>
  <si>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</si>
  <si>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</si>
  <si>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</si>
  <si>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</si>
  <si>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</si>
  <si>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</si>
  <si>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</si>
  <si>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</si>
  <si>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</si>
  <si>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</si>
  <si>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</si>
  <si>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</si>
  <si>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</si>
  <si>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</si>
  <si>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</si>
  <si>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</si>
  <si>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</si>
  <si>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</si>
  <si>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</si>
  <si>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</si>
  <si>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</si>
  <si>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</si>
  <si>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</si>
  <si>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</si>
  <si>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</si>
  <si>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</si>
  <si>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</si>
  <si>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</si>
  <si>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</si>
  <si>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</si>
  <si>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</si>
  <si>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</si>
  <si>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</si>
  <si>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</si>
  <si>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</si>
  <si>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</si>
  <si>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</si>
  <si>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</si>
  <si>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</si>
  <si>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</si>
  <si>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</si>
  <si>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</si>
  <si>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</si>
  <si>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</si>
  <si>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</si>
  <si>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</si>
  <si>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</si>
  <si>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</si>
  <si>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</si>
  <si>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</si>
  <si>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</si>
  <si>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</si>
  <si>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</si>
  <si>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</si>
  <si>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</si>
  <si>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</si>
  <si>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</si>
  <si>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</si>
  <si>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</si>
  <si>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</si>
  <si>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</si>
  <si>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</si>
  <si>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</si>
  <si>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</si>
  <si>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</si>
  <si>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</si>
  <si>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</si>
  <si>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</si>
  <si>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</si>
  <si>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</si>
  <si>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</si>
  <si>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</si>
  <si>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</si>
  <si>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</si>
  <si>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</si>
  <si>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</si>
  <si>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</si>
  <si>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</si>
  <si>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</si>
  <si>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</si>
  <si>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</si>
  <si>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</si>
  <si>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</si>
  <si>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</si>
  <si>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</si>
  <si>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</si>
  <si>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</si>
  <si>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</si>
  <si>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</si>
  <si>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</si>
  <si>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</si>
  <si>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</si>
  <si>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</si>
  <si>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</si>
  <si>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</si>
  <si>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</si>
  <si>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</si>
  <si>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</si>
  <si>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</si>
  <si>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</si>
  <si>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</si>
  <si>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</si>
  <si>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</si>
  <si>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</si>
  <si>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</si>
  <si>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</si>
  <si>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</si>
  <si>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</si>
  <si>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</si>
  <si>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</si>
  <si>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</si>
  <si>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</si>
  <si>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</si>
  <si>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</si>
  <si>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</si>
  <si>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</si>
  <si>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</si>
  <si>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</si>
  <si>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</si>
  <si>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</si>
  <si>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</si>
  <si>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</si>
  <si>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</si>
  <si>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</si>
  <si>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</si>
  <si>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</si>
  <si>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</si>
  <si>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</si>
  <si>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</si>
  <si>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</si>
  <si>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</si>
  <si>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</si>
  <si>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</si>
  <si>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</si>
  <si>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</si>
  <si>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</si>
  <si>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</si>
  <si>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</si>
  <si>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</si>
  <si>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</si>
  <si>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</si>
  <si>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</si>
  <si>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</si>
  <si>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</si>
  <si>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</si>
  <si>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</si>
  <si>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</si>
  <si>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</si>
  <si>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</si>
  <si>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</si>
  <si>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</si>
  <si>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</si>
  <si>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</si>
  <si>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</si>
  <si>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</si>
  <si>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</si>
  <si>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</si>
  <si>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</si>
  <si>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</si>
  <si>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</si>
  <si>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</si>
  <si>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</si>
  <si>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</si>
  <si>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</si>
  <si>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</si>
  <si>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</si>
  <si>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</si>
  <si>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</si>
  <si>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</si>
  <si>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</si>
  <si>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</si>
  <si>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</si>
  <si>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</si>
  <si>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</si>
  <si>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</si>
  <si>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</si>
  <si>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</si>
  <si>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</si>
  <si>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</si>
  <si>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</si>
  <si>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</si>
  <si>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</si>
  <si>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</si>
  <si>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</si>
  <si>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</si>
  <si>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</si>
  <si>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</si>
  <si>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</si>
  <si>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</si>
  <si>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</si>
  <si>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</si>
  <si>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</si>
  <si>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</si>
  <si>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</si>
  <si>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</si>
  <si>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</si>
  <si>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</si>
  <si>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</si>
  <si>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</si>
  <si>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</si>
  <si>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</si>
  <si>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</si>
  <si>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</si>
  <si>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</si>
  <si>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</si>
  <si>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</si>
  <si>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</si>
  <si>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</si>
  <si>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</si>
  <si>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</si>
  <si>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</si>
  <si>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</si>
  <si>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</si>
  <si>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</si>
  <si>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</si>
  <si>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</si>
  <si>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</si>
  <si>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</si>
  <si>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</si>
  <si>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</si>
  <si>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</si>
  <si>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</si>
  <si>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</si>
  <si>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</si>
  <si>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</si>
  <si>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</si>
  <si>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</si>
  <si>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</si>
  <si>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</si>
  <si>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</si>
  <si>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</si>
  <si>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</si>
  <si>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</si>
  <si>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</si>
  <si>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</si>
  <si>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</si>
  <si>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</si>
  <si>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</si>
  <si>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</si>
  <si>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</si>
  <si>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</si>
  <si>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</si>
  <si>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</si>
  <si>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</si>
  <si>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</si>
  <si>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</si>
  <si>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</si>
  <si>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</si>
  <si>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</si>
  <si>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</si>
  <si>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</si>
  <si>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</si>
  <si>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</si>
  <si>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</si>
  <si>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</si>
  <si>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</si>
  <si>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</si>
  <si>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</si>
  <si>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</si>
  <si>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</si>
  <si>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</si>
  <si>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</si>
  <si>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</si>
  <si>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</si>
  <si>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</si>
  <si>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</si>
  <si>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</si>
  <si>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</si>
  <si>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</si>
  <si>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</si>
  <si>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</si>
  <si>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</si>
  <si>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</si>
  <si>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</si>
  <si>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</si>
  <si>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</si>
  <si>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</si>
  <si>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</si>
  <si>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</si>
  <si>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</si>
  <si>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</si>
  <si>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</si>
  <si>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</si>
  <si>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</si>
  <si>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</si>
  <si>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</si>
  <si>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</si>
  <si>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</si>
  <si>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</si>
  <si>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</si>
  <si>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</si>
  <si>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</si>
  <si>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</si>
  <si>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</si>
  <si>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</si>
  <si>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</si>
  <si>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</si>
  <si>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</si>
  <si>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</si>
  <si>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</si>
  <si>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</si>
  <si>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</si>
  <si>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</si>
  <si>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</si>
  <si>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</si>
  <si>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</si>
  <si>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</si>
  <si>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</si>
  <si>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</si>
  <si>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</si>
  <si>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</si>
  <si>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</si>
  <si>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</si>
  <si>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</si>
  <si>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</si>
  <si>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</si>
  <si>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</si>
  <si>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</si>
  <si>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</si>
  <si>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</si>
  <si>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</si>
  <si>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</si>
  <si>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</si>
  <si>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</si>
  <si>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</si>
  <si>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</si>
  <si>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</si>
  <si>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</si>
  <si>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</si>
  <si>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</si>
  <si>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</si>
  <si>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</si>
  <si>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</si>
  <si>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</si>
  <si>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</si>
  <si>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</si>
  <si>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</si>
  <si>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</si>
  <si>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</si>
  <si>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</si>
  <si>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</si>
  <si>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</si>
  <si>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</si>
  <si>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</si>
  <si>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</si>
  <si>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</si>
  <si>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</si>
  <si>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</si>
  <si>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</si>
  <si>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</si>
  <si>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</si>
  <si>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</si>
  <si>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</si>
  <si>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</si>
  <si>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</si>
  <si>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</si>
  <si>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</si>
  <si>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</si>
  <si>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</si>
  <si>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</si>
  <si>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</si>
  <si>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</si>
  <si>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</si>
  <si>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</si>
  <si>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</si>
  <si>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</si>
  <si>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</si>
  <si>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</si>
  <si>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</si>
  <si>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</si>
  <si>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</si>
  <si>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</si>
  <si>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</si>
  <si>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</si>
  <si>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</si>
  <si>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</si>
  <si>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</si>
  <si>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</si>
  <si>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</si>
  <si>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</si>
  <si>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</si>
  <si>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</si>
  <si>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</si>
  <si>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</si>
  <si>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</si>
  <si>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</si>
  <si>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</si>
  <si>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</si>
  <si>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</si>
  <si>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</si>
  <si>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</si>
  <si>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</si>
  <si>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</si>
  <si>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</si>
  <si>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</si>
  <si>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</si>
  <si>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</si>
  <si>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</si>
  <si>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</si>
  <si>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</si>
  <si>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</si>
  <si>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</si>
  <si>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</si>
  <si>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</si>
  <si>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</si>
  <si>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</si>
  <si>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</si>
  <si>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</si>
  <si>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</si>
  <si>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</si>
  <si>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</si>
  <si>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</si>
  <si>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</si>
  <si>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</si>
  <si>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</si>
  <si>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</si>
  <si>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</si>
  <si>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</si>
  <si>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</si>
  <si>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</si>
  <si>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</si>
  <si>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</si>
  <si>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</si>
  <si>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</si>
  <si>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</si>
  <si>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</si>
  <si>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</si>
  <si>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</si>
  <si>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</si>
  <si>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</si>
  <si>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</si>
  <si>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</si>
  <si>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</si>
  <si>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</si>
  <si>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</si>
  <si>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</si>
  <si>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</si>
  <si>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</si>
  <si>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</si>
  <si>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</si>
  <si>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</si>
  <si>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</si>
  <si>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</si>
  <si>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</si>
  <si>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</si>
  <si>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</si>
  <si>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</si>
  <si>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</si>
  <si>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</si>
  <si>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</si>
  <si>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</si>
  <si>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</si>
  <si>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</si>
  <si>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</si>
  <si>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</si>
  <si>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</si>
  <si>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</si>
  <si>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</si>
  <si>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</si>
  <si>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</si>
  <si>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</si>
  <si>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</si>
  <si>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</si>
  <si>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</si>
  <si>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</si>
  <si>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</si>
  <si>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</si>
  <si>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</si>
  <si>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</si>
  <si>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</si>
  <si>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</si>
  <si>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</si>
  <si>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</si>
  <si>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</si>
  <si>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</si>
  <si>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</si>
  <si>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</si>
  <si>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</si>
  <si>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</si>
  <si>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</si>
  <si>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</si>
  <si>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</si>
  <si>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</si>
  <si>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</si>
  <si>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</si>
  <si>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</si>
  <si>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</si>
  <si>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</si>
  <si>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</si>
  <si>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</si>
  <si>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</si>
  <si>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</si>
  <si>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</si>
  <si>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</si>
  <si>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</si>
  <si>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</si>
  <si>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</si>
  <si>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</si>
  <si>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</si>
  <si>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</si>
  <si>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</si>
  <si>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</si>
  <si>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</si>
  <si>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</si>
  <si>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</si>
  <si>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</si>
  <si>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</si>
  <si>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</si>
  <si>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</si>
  <si>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</si>
  <si>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</si>
  <si>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</si>
  <si>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</si>
  <si>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</si>
  <si>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</si>
  <si>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</si>
  <si>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</si>
  <si>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</si>
  <si>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</si>
  <si>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</si>
  <si>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</si>
  <si>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</si>
  <si>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</si>
  <si>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</si>
  <si>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</si>
  <si>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</si>
  <si>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</si>
  <si>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</si>
  <si>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</si>
  <si>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</si>
  <si>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</si>
  <si>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</si>
  <si>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</si>
  <si>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</si>
  <si>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</si>
  <si>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</si>
  <si>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</si>
  <si>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</si>
  <si>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</si>
  <si>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</si>
  <si>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</si>
  <si>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</si>
  <si>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</si>
  <si>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</si>
  <si>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</si>
  <si>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</si>
  <si>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</si>
  <si>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</si>
  <si>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</si>
  <si>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</si>
  <si>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</si>
  <si>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</si>
  <si>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</si>
  <si>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</si>
  <si>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</si>
  <si>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</si>
  <si>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</si>
  <si>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</si>
  <si>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</si>
  <si>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</si>
  <si>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</si>
  <si>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</si>
  <si>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</si>
  <si>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</si>
  <si>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</si>
  <si>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</si>
  <si>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</si>
  <si>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</si>
  <si>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</si>
  <si>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</si>
  <si>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</si>
  <si>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</si>
  <si>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</si>
  <si>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</si>
  <si>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</si>
  <si>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</si>
  <si>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</si>
  <si>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</si>
  <si>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</si>
  <si>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</si>
  <si>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</si>
  <si>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</si>
  <si>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</si>
  <si>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</si>
  <si>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</si>
  <si>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</si>
  <si>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</si>
  <si>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</si>
  <si>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</si>
  <si>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</si>
  <si>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</si>
  <si>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</si>
  <si>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</si>
  <si>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</si>
  <si>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</si>
  <si>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</si>
  <si>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</si>
  <si>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</si>
  <si>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</si>
  <si>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</si>
  <si>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</si>
  <si>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</si>
  <si>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</si>
  <si>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</si>
  <si>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</si>
  <si>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</si>
  <si>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</si>
  <si>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</si>
  <si>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</si>
  <si>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</si>
  <si>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</si>
  <si>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</si>
  <si>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</si>
  <si>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</si>
  <si>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</si>
  <si>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</si>
  <si>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</si>
  <si>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</si>
  <si>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</si>
  <si>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</si>
  <si>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</si>
  <si>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</si>
  <si>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</si>
  <si>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</si>
  <si>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</si>
  <si>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</si>
  <si>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</si>
  <si>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</si>
  <si>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</si>
  <si>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</si>
  <si>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</si>
  <si>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</si>
  <si>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</si>
  <si>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</si>
  <si>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</si>
  <si>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</si>
  <si>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</si>
  <si>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</si>
  <si>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</si>
  <si>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</si>
  <si>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</si>
  <si>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</si>
  <si>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</si>
  <si>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</si>
  <si>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</si>
  <si>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</si>
  <si>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</si>
  <si>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</si>
  <si>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</si>
  <si>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</si>
  <si>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</si>
  <si>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</si>
  <si>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</si>
  <si>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</si>
  <si>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</si>
  <si>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</si>
  <si>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</si>
  <si>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</si>
  <si>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</si>
  <si>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</si>
  <si>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</si>
  <si>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</si>
  <si>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</si>
  <si>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</si>
  <si>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</si>
  <si>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</si>
  <si>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</si>
  <si>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</si>
  <si>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</si>
  <si>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</si>
  <si>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</si>
  <si>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</si>
  <si>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</si>
  <si>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</si>
  <si>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</si>
  <si>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</si>
  <si>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</si>
  <si>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</si>
  <si>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</si>
  <si>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</si>
  <si>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</si>
  <si>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</si>
  <si>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</si>
  <si>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</si>
  <si>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</si>
  <si>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</si>
  <si>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</si>
  <si>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</si>
  <si>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</si>
  <si>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</si>
  <si>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</si>
  <si>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</si>
  <si>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</si>
  <si>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</si>
  <si>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</si>
  <si>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</si>
  <si>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</si>
  <si>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</si>
  <si>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</si>
  <si>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</si>
  <si>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</si>
  <si>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</si>
  <si>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</si>
  <si>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</si>
  <si>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</si>
  <si>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</si>
  <si>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</si>
  <si>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</si>
  <si>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</si>
  <si>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</si>
  <si>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</si>
  <si>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</si>
  <si>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</si>
  <si>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</si>
  <si>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</si>
  <si>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</si>
  <si>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</si>
  <si>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</si>
  <si>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</si>
  <si>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</si>
  <si>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</si>
  <si>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</si>
  <si>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</si>
  <si>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</si>
  <si>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</si>
  <si>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</si>
  <si>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</si>
  <si>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</si>
  <si>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</si>
  <si>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</si>
  <si>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</si>
  <si>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</si>
  <si>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</si>
  <si>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</si>
  <si>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</si>
  <si>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</si>
  <si>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</si>
  <si>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</si>
  <si>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</si>
  <si>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</si>
  <si>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</si>
  <si>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</si>
  <si>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</si>
  <si>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</si>
  <si>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</si>
  <si>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</si>
  <si>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</si>
  <si>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</si>
  <si>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</si>
  <si>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</si>
  <si>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</si>
  <si>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</si>
  <si>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</si>
  <si>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</si>
  <si>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</si>
  <si>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</si>
  <si>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</si>
  <si>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</si>
  <si>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</si>
  <si>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</si>
  <si>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</si>
  <si>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</si>
  <si>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</si>
  <si>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</si>
  <si>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</si>
  <si>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</si>
  <si>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</si>
  <si>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</si>
  <si>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</si>
  <si>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</si>
  <si>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</si>
  <si>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</si>
  <si>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</si>
  <si>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</si>
  <si>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</si>
  <si>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</si>
  <si>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</si>
  <si>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</si>
  <si>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</si>
  <si>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</si>
  <si>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</si>
  <si>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</si>
  <si>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</si>
  <si>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</si>
  <si>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</si>
  <si>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</si>
  <si>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</si>
  <si>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</si>
  <si>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</si>
  <si>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</si>
  <si>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</si>
  <si>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</si>
  <si>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</si>
  <si>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</si>
  <si>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</si>
  <si>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</si>
  <si>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</si>
  <si>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</si>
  <si>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</si>
  <si>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</si>
  <si>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</si>
  <si>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</si>
  <si>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</si>
  <si>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</si>
  <si>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</si>
  <si>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</si>
  <si>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</si>
  <si>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</si>
  <si>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</si>
  <si>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</si>
  <si>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</si>
  <si>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</si>
  <si>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</si>
  <si>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</si>
  <si>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</si>
  <si>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</si>
  <si>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</si>
  <si>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</si>
  <si>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</si>
  <si>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</si>
  <si>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</si>
  <si>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</si>
  <si>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</si>
  <si>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</si>
  <si>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</si>
  <si>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</si>
  <si>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</si>
  <si>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</si>
  <si>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</si>
  <si>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</si>
  <si>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</si>
  <si>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</si>
  <si>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</si>
  <si>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</si>
  <si>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</si>
  <si>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</si>
  <si>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</si>
  <si>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</si>
  <si>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</si>
  <si>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</si>
  <si>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</si>
  <si>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</si>
  <si>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</si>
  <si>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</si>
  <si>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</si>
  <si>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</si>
  <si>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</si>
  <si>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</si>
  <si>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</si>
  <si>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</si>
  <si>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</si>
  <si>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</si>
  <si>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</si>
  <si>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</si>
  <si>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</si>
  <si>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</si>
  <si>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</si>
  <si>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</si>
  <si>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</si>
  <si>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</si>
  <si>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</si>
  <si>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</si>
  <si>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</si>
  <si>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</si>
  <si>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</si>
  <si>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</si>
  <si>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</si>
  <si>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</si>
  <si>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</si>
  <si>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</si>
  <si>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</si>
  <si>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</si>
  <si>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</si>
  <si>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</si>
  <si>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</si>
  <si>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</si>
  <si>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</si>
  <si>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</si>
  <si>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</si>
  <si>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</si>
  <si>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</si>
  <si>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</si>
  <si>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</si>
  <si>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</si>
  <si>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</si>
  <si>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</si>
  <si>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</si>
  <si>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</si>
  <si>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</si>
  <si>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</si>
  <si>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</si>
  <si>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</si>
  <si>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</si>
  <si>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</si>
  <si>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</si>
  <si>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</si>
  <si>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</si>
  <si>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</si>
  <si>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</si>
  <si>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</si>
  <si>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</si>
  <si>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</si>
  <si>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</si>
  <si>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</si>
  <si>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</si>
  <si>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</si>
  <si>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</si>
  <si>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</si>
  <si>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</si>
  <si>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</si>
  <si>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</si>
  <si>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</si>
  <si>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</si>
  <si>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</si>
  <si>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</si>
  <si>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</si>
  <si>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</si>
  <si>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</si>
  <si>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</si>
  <si>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</si>
  <si>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</si>
  <si>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</si>
  <si>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</si>
  <si>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</si>
  <si>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</si>
  <si>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</si>
  <si>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</si>
  <si>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</si>
  <si>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</si>
  <si>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</si>
  <si>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</si>
  <si>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</si>
  <si>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</si>
  <si>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</si>
  <si>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</si>
  <si>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</si>
  <si>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</si>
  <si>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</si>
  <si>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</si>
  <si>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</si>
  <si>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</si>
  <si>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</si>
  <si>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</si>
  <si>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</si>
  <si>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</si>
  <si>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</si>
  <si>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</si>
  <si>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</si>
  <si>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</si>
  <si>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</si>
  <si>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</si>
  <si>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</si>
  <si>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</si>
  <si>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</si>
  <si>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</si>
  <si>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</si>
  <si>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</si>
  <si>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</si>
  <si>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</si>
  <si>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</si>
  <si>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</si>
  <si>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</si>
  <si>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</si>
  <si>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</si>
  <si>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</si>
  <si>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</si>
  <si>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</si>
  <si>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</si>
  <si>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</si>
  <si>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</si>
  <si>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</si>
  <si>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</si>
  <si>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</si>
  <si>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</si>
  <si>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</si>
  <si>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</si>
  <si>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</si>
  <si>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</si>
  <si>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</si>
  <si>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</si>
  <si>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</si>
  <si>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</si>
  <si>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</si>
  <si>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</si>
  <si>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</si>
  <si>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</si>
  <si>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</si>
  <si>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</si>
  <si>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</si>
  <si>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</si>
  <si>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</si>
  <si>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</si>
  <si>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</si>
  <si>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</si>
  <si>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</si>
  <si>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</si>
  <si>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</si>
  <si>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</si>
  <si>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</si>
  <si>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</si>
  <si>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</si>
  <si>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</si>
  <si>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</si>
  <si>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</si>
  <si>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</si>
  <si>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</si>
  <si>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</si>
  <si>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</si>
  <si>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</si>
  <si>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</si>
  <si>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</si>
  <si>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</si>
  <si>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</si>
  <si>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</si>
  <si>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</si>
  <si>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</si>
  <si>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</si>
  <si>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</si>
  <si>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</si>
  <si>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</si>
  <si>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</si>
  <si>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</si>
  <si>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</si>
  <si>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</si>
  <si>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</si>
  <si>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</si>
  <si>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</si>
  <si>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</si>
  <si>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</si>
  <si>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</si>
  <si>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</si>
  <si>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</si>
  <si>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</si>
  <si>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</si>
  <si>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</si>
  <si>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</si>
  <si>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</si>
  <si>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</si>
  <si>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</si>
  <si>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</si>
  <si>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</si>
  <si>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</si>
  <si>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</si>
  <si>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</si>
  <si>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</si>
  <si>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</si>
  <si>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</si>
  <si>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</si>
  <si>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</si>
  <si>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</si>
  <si>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</si>
  <si>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</si>
  <si>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</si>
  <si>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</si>
  <si>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</si>
  <si>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</si>
  <si>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</si>
  <si>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</si>
  <si>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</si>
  <si>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</si>
  <si>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</si>
  <si>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</si>
  <si>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</si>
  <si>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</si>
  <si>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</si>
  <si>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</si>
  <si>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</si>
  <si>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</si>
  <si>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</si>
  <si>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</si>
  <si>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</si>
  <si>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</si>
  <si>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</si>
  <si>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</si>
  <si>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</si>
  <si>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</si>
  <si>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</si>
  <si>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</si>
  <si>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</si>
  <si>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</si>
  <si>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</si>
  <si>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</si>
  <si>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</si>
  <si>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</si>
  <si>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</si>
  <si>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</si>
  <si>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</si>
  <si>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</si>
  <si>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</si>
  <si>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</si>
  <si>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</si>
  <si>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</si>
  <si>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</si>
  <si>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</si>
  <si>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</si>
  <si>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</si>
  <si>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</si>
  <si>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</si>
  <si>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</si>
  <si>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</si>
  <si>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</si>
  <si>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</si>
  <si>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</si>
  <si>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</si>
  <si>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</si>
  <si>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</si>
  <si>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</si>
  <si>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</si>
  <si>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</si>
  <si>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</si>
  <si>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</si>
  <si>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</si>
  <si>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</si>
  <si>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</si>
  <si>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</si>
  <si>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</si>
  <si>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</si>
  <si>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</si>
  <si>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</si>
  <si>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</si>
  <si>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</si>
  <si>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</si>
  <si>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</si>
  <si>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</si>
  <si>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</si>
  <si>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</si>
  <si>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</si>
  <si>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</si>
  <si>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</si>
  <si>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</si>
  <si>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</si>
  <si>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</si>
  <si>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</si>
  <si>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</si>
  <si>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</si>
  <si>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</si>
  <si>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</si>
  <si>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</si>
  <si>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</si>
  <si>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</si>
  <si>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</si>
  <si>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</si>
  <si>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</si>
  <si>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</si>
  <si>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</si>
  <si>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</si>
  <si>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</si>
  <si>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</si>
  <si>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</si>
  <si>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</si>
  <si>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</si>
  <si>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</si>
  <si>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</si>
  <si>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</si>
  <si>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</si>
  <si>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</si>
  <si>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</si>
  <si>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</si>
  <si>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</si>
  <si>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</si>
  <si>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</si>
  <si>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</si>
  <si>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</si>
  <si>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</si>
  <si>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</si>
  <si>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</si>
  <si>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</si>
  <si>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</si>
  <si>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</si>
  <si>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</si>
  <si>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</si>
  <si>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</si>
  <si>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</si>
  <si>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</si>
  <si>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</si>
  <si>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</si>
  <si>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</si>
  <si>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</si>
  <si>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</si>
  <si>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</si>
  <si>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</si>
  <si>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</si>
  <si>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</si>
  <si>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</si>
  <si>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</si>
  <si>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</si>
  <si>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</si>
  <si>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</si>
  <si>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</si>
  <si>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</si>
  <si>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</si>
  <si>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</si>
  <si>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</si>
  <si>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</si>
  <si>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</si>
  <si>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</si>
  <si>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</si>
  <si>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</si>
  <si>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</si>
  <si>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</si>
  <si>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</si>
  <si>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</si>
  <si>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</si>
  <si>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</si>
  <si>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</si>
  <si>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</si>
  <si>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</si>
  <si>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</si>
  <si>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</si>
  <si>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</si>
  <si>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</si>
  <si>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</si>
  <si>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</si>
  <si>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</si>
  <si>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</si>
  <si>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</si>
  <si>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</si>
  <si>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</si>
  <si>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</si>
  <si>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</si>
  <si>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</si>
  <si>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</si>
  <si>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</si>
  <si>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</si>
  <si>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</si>
  <si>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</si>
  <si>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</si>
  <si>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</si>
  <si>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</si>
  <si>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</si>
  <si>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</si>
  <si>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</si>
  <si>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</si>
  <si>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</si>
  <si>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</si>
  <si>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</si>
  <si>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</si>
  <si>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</si>
  <si>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</si>
  <si>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</si>
  <si>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</si>
  <si>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</si>
  <si>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</si>
  <si>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</si>
  <si>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</si>
  <si>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</si>
  <si>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</si>
  <si>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</si>
  <si>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</si>
  <si>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</si>
  <si>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</si>
  <si>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</si>
  <si>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</si>
  <si>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</si>
  <si>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</si>
  <si>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</si>
  <si>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</si>
  <si>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</si>
  <si>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</si>
  <si>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</si>
  <si>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</si>
  <si>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</si>
  <si>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</si>
  <si>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</si>
  <si>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</si>
  <si>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</si>
  <si>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</si>
  <si>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</si>
  <si>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</si>
  <si>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</si>
  <si>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</si>
  <si>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</si>
  <si>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</si>
  <si>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</si>
  <si>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</si>
  <si>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</si>
  <si>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</si>
  <si>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</si>
  <si>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</si>
  <si>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</si>
  <si>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</si>
  <si>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</si>
  <si>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</si>
  <si>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</si>
  <si>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</si>
  <si>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</si>
  <si>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</si>
  <si>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</si>
  <si>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</si>
  <si>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</si>
  <si>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</si>
  <si>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</si>
  <si>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</si>
  <si>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</si>
  <si>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</si>
  <si>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</si>
  <si>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</si>
  <si>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</si>
  <si>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</si>
  <si>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</si>
  <si>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</si>
  <si>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</si>
  <si>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</si>
  <si>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</si>
  <si>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</si>
  <si>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</si>
  <si>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</si>
  <si>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</si>
  <si>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</si>
  <si>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</si>
  <si>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</si>
  <si>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</si>
  <si>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</si>
  <si>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</si>
  <si>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</si>
  <si>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</si>
  <si>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</si>
  <si>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</si>
  <si>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</si>
  <si>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</si>
  <si>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</si>
  <si>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</si>
  <si>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</si>
  <si>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</si>
  <si>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</si>
  <si>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</si>
  <si>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</si>
  <si>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</si>
  <si>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</si>
  <si>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</si>
  <si>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</si>
  <si>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</si>
  <si>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</si>
  <si>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</si>
  <si>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</si>
  <si>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</si>
  <si>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</si>
  <si>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</si>
  <si>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</si>
  <si>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</si>
  <si>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</si>
  <si>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</si>
  <si>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</si>
  <si>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</si>
  <si>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</si>
  <si>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</si>
  <si>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</si>
  <si>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</si>
  <si>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</si>
  <si>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</si>
  <si>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</si>
  <si>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</si>
  <si>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</si>
  <si>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</si>
  <si>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</si>
  <si>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</si>
  <si>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</si>
  <si>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</si>
  <si>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</si>
  <si>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</si>
  <si>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</si>
  <si>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</si>
  <si>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</si>
  <si>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</si>
  <si>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</si>
  <si>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</si>
  <si>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</si>
  <si>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</si>
  <si>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</si>
  <si>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</si>
  <si>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</si>
  <si>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</si>
  <si>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</si>
  <si>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</si>
  <si>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</si>
  <si>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</si>
  <si>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</si>
  <si>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</si>
  <si>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</si>
  <si>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</si>
  <si>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</si>
  <si>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</si>
  <si>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</si>
  <si>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</si>
  <si>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</si>
  <si>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</si>
  <si>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</si>
  <si>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</si>
  <si>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</si>
  <si>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</si>
  <si>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</si>
  <si>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</si>
  <si>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</si>
  <si>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</si>
  <si>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</si>
  <si>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</si>
  <si>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</si>
  <si>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</si>
  <si>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</si>
  <si>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</si>
  <si>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</si>
  <si>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</si>
  <si>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</si>
  <si>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</si>
  <si>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</si>
  <si>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</si>
  <si>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</si>
  <si>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</si>
  <si>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</si>
  <si>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</si>
  <si>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</si>
  <si>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</si>
  <si>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</si>
  <si>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</si>
  <si>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</si>
  <si>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</si>
  <si>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</si>
  <si>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</si>
  <si>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</si>
  <si>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</si>
  <si>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</si>
  <si>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</si>
  <si>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</si>
  <si>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</si>
  <si>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</si>
  <si>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</si>
  <si>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</si>
  <si>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</si>
  <si>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</si>
  <si>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</si>
  <si>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</si>
  <si>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</si>
  <si>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</si>
  <si>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</si>
  <si>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</si>
  <si>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</si>
  <si>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</si>
  <si>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</si>
  <si>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</si>
  <si>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</si>
  <si>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</si>
  <si>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</si>
  <si>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</si>
  <si>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</si>
  <si>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</si>
  <si>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</si>
  <si>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</si>
  <si>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</si>
  <si>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</si>
  <si>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</si>
  <si>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</si>
  <si>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</si>
  <si>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</si>
  <si>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</si>
  <si>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</si>
  <si>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</si>
  <si>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</si>
  <si>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</si>
  <si>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</si>
  <si>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</si>
  <si>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</si>
  <si>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</si>
  <si>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</si>
  <si>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</si>
  <si>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</si>
  <si>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</si>
  <si>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</si>
  <si>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</si>
  <si>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</si>
  <si>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</si>
  <si>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</si>
  <si>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</si>
  <si>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</si>
  <si>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</si>
  <si>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</si>
  <si>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</si>
  <si>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</si>
  <si>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</si>
  <si>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</si>
  <si>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</si>
  <si>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</si>
  <si>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</si>
  <si>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</si>
  <si>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</si>
  <si>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</si>
  <si>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</si>
  <si>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</si>
  <si>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</si>
  <si>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</si>
  <si>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</si>
  <si>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</si>
  <si>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</si>
  <si>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</si>
  <si>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</si>
  <si>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</si>
  <si>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</si>
  <si>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</si>
  <si>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</si>
  <si>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</si>
  <si>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</si>
  <si>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</si>
  <si>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</si>
  <si>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</si>
  <si>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</si>
  <si>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</si>
  <si>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</si>
  <si>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</si>
  <si>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</si>
  <si>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</si>
  <si>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</si>
  <si>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</si>
  <si>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</si>
  <si>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</si>
  <si>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</si>
  <si>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</si>
  <si>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</si>
  <si>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</si>
  <si>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</si>
  <si>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</si>
  <si>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</si>
  <si>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</si>
  <si>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</si>
  <si>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</si>
  <si>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</si>
  <si>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</si>
  <si>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</si>
  <si>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</si>
  <si>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</si>
  <si>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</si>
  <si>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</si>
  <si>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</si>
  <si>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</si>
  <si>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</si>
  <si>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</si>
  <si>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</si>
  <si>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</si>
  <si>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</si>
  <si>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</si>
  <si>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</si>
  <si>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</si>
  <si>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</si>
  <si>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</si>
  <si>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</si>
  <si>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</si>
  <si>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</si>
  <si>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</si>
  <si>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</si>
  <si>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</si>
  <si>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</si>
  <si>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</si>
  <si>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</si>
  <si>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</si>
  <si>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</si>
  <si>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</si>
  <si>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</si>
  <si>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</si>
  <si>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</si>
  <si>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</si>
  <si>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</si>
  <si>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</si>
  <si>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</si>
  <si>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</si>
  <si>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</si>
  <si>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</si>
  <si>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</si>
  <si>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</si>
  <si>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</si>
  <si>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</si>
  <si>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</si>
  <si>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</si>
  <si>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</si>
  <si>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</si>
  <si>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</si>
  <si>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</si>
  <si>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</si>
  <si>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</si>
  <si>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</si>
  <si>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</si>
  <si>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</si>
  <si>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</si>
  <si>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</si>
  <si>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</si>
  <si>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</si>
  <si>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</si>
  <si>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</si>
  <si>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</si>
  <si>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</si>
  <si>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</si>
  <si>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</si>
  <si>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</si>
  <si>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</si>
  <si>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</si>
  <si>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</si>
  <si>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</si>
  <si>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</si>
  <si>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</si>
  <si>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</si>
  <si>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</si>
  <si>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</si>
  <si>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</si>
  <si>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</si>
  <si>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</si>
  <si>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</si>
  <si>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</si>
  <si>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</si>
  <si>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</si>
  <si>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</si>
  <si>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</si>
  <si>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</si>
  <si>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</si>
  <si>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</si>
  <si>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</si>
  <si>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</si>
  <si>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</si>
  <si>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</si>
  <si>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</si>
  <si>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</si>
  <si>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</si>
  <si>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</si>
  <si>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</si>
  <si>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</si>
  <si>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</si>
  <si>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</si>
  <si>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</si>
  <si>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</si>
  <si>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</si>
  <si>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</si>
  <si>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</si>
  <si>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</si>
  <si>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</si>
  <si>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</si>
  <si>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</si>
  <si>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</si>
  <si>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</si>
  <si>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</si>
  <si>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</si>
  <si>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</si>
  <si>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</si>
  <si>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</si>
  <si>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</si>
  <si>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</si>
  <si>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</si>
  <si>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</si>
  <si>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</si>
  <si>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</si>
  <si>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</si>
  <si>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</si>
  <si>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</si>
  <si>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</si>
  <si>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</si>
  <si>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</si>
  <si>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</si>
  <si>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</si>
  <si>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</si>
  <si>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</si>
  <si>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</si>
  <si>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</si>
  <si>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</si>
  <si>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</si>
  <si>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</si>
  <si>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</si>
  <si>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</si>
  <si>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</si>
  <si>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</si>
  <si>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</si>
  <si>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</si>
  <si>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</si>
  <si>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</si>
  <si>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</si>
  <si>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</si>
  <si>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</si>
  <si>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</si>
  <si>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</si>
  <si>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</si>
  <si>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</si>
  <si>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</si>
  <si>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</si>
  <si>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</si>
  <si>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</si>
  <si>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</si>
  <si>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</si>
  <si>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</si>
  <si>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</si>
  <si>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</si>
  <si>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</si>
  <si>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</si>
  <si>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</si>
  <si>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</si>
  <si>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</si>
  <si>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</si>
  <si>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</si>
  <si>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</si>
  <si>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</si>
  <si>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</si>
  <si>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</si>
  <si>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</si>
  <si>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</si>
  <si>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</si>
  <si>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</si>
  <si>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</si>
  <si>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</si>
  <si>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</si>
  <si>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</si>
  <si>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</si>
  <si>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</si>
  <si>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</si>
  <si>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</si>
  <si>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</si>
  <si>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</si>
  <si>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</si>
  <si>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</si>
  <si>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</si>
  <si>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</si>
  <si>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</si>
  <si>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</si>
  <si>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</si>
  <si>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</si>
  <si>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</si>
  <si>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</si>
  <si>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</si>
  <si>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</si>
  <si>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</si>
  <si>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</si>
  <si>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</si>
  <si>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</si>
  <si>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</si>
  <si>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</si>
  <si>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</si>
  <si>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</si>
  <si>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</si>
  <si>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</si>
  <si>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</si>
  <si>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</si>
  <si>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</si>
  <si>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</si>
  <si>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</si>
  <si>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</si>
  <si>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</si>
  <si>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</si>
  <si>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</si>
  <si>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</si>
  <si>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</si>
  <si>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</si>
  <si>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</si>
  <si>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</si>
  <si>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</si>
  <si>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</si>
  <si>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</si>
  <si>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</si>
  <si>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</si>
  <si>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</si>
  <si>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</si>
  <si>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</si>
  <si>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</si>
  <si>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</si>
  <si>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</si>
  <si>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</si>
  <si>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</si>
  <si>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</si>
  <si>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</si>
  <si>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</si>
  <si>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</si>
  <si>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</si>
  <si>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</si>
  <si>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</si>
  <si>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</si>
  <si>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</si>
  <si>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</si>
  <si>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</si>
  <si>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</si>
  <si>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</si>
  <si>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</si>
  <si>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</si>
  <si>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</si>
  <si>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</si>
  <si>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</si>
  <si>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</si>
  <si>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</si>
  <si>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</si>
  <si>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</si>
  <si>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</si>
  <si>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</si>
  <si>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</si>
  <si>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</si>
  <si>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</si>
  <si>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</si>
  <si>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</si>
  <si>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</si>
  <si>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</si>
  <si>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</si>
  <si>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</si>
  <si>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</si>
  <si>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</si>
  <si>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</si>
  <si>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</si>
  <si>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</si>
  <si>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</si>
  <si>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</si>
  <si>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</si>
  <si>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</si>
  <si>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</si>
  <si>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</si>
  <si>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</si>
  <si>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</si>
  <si>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</si>
  <si>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</si>
  <si>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</si>
  <si>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</si>
  <si>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</si>
  <si>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</si>
  <si>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</si>
  <si>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</si>
  <si>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</si>
  <si>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</si>
  <si>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</si>
  <si>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</si>
  <si>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</si>
  <si>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</si>
  <si>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</si>
  <si>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</si>
  <si>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</si>
  <si>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</si>
  <si>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</si>
  <si>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</si>
  <si>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</si>
  <si>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</si>
  <si>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</si>
  <si>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</si>
  <si>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</si>
  <si>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</si>
  <si>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</si>
  <si>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</si>
  <si>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</si>
  <si>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</si>
  <si>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</si>
  <si>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</si>
  <si>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</si>
  <si>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</si>
  <si>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</si>
  <si>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</si>
  <si>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</si>
  <si>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</si>
  <si>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</si>
  <si>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</si>
  <si>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</si>
  <si>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</si>
  <si>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</si>
  <si>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</si>
  <si>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</si>
  <si>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</si>
  <si>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</si>
  <si>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</si>
  <si>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</si>
  <si>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</si>
  <si>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</si>
  <si>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</si>
  <si>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</si>
  <si>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</si>
  <si>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</si>
  <si>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</si>
  <si>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</si>
  <si>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</si>
  <si>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</si>
  <si>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</si>
  <si>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</si>
  <si>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</si>
  <si>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</si>
  <si>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</si>
  <si>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</si>
  <si>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</si>
  <si>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</si>
  <si>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</si>
  <si>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</si>
  <si>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</si>
  <si>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</si>
  <si>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</si>
  <si>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</si>
  <si>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</si>
  <si>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</si>
  <si>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</si>
  <si>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</si>
  <si>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</si>
  <si>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</si>
  <si>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</si>
  <si>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</si>
  <si>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</si>
  <si>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</si>
  <si>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</si>
  <si>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</si>
  <si>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</si>
  <si>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</si>
  <si>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</si>
  <si>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</si>
  <si>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</si>
  <si>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</si>
  <si>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</si>
  <si>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</si>
  <si>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</si>
  <si>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</si>
  <si>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</si>
  <si>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</si>
  <si>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</si>
  <si>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</si>
  <si>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</si>
  <si>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</si>
  <si>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</si>
  <si>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</si>
  <si>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</si>
  <si>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</si>
  <si>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</si>
  <si>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</si>
  <si>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</si>
  <si>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</si>
  <si>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</si>
  <si>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</si>
  <si>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</si>
  <si>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</si>
  <si>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</si>
  <si>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</si>
  <si>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</si>
  <si>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</si>
  <si>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</si>
  <si>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</si>
  <si>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</si>
  <si>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</si>
  <si>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</si>
  <si>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</si>
  <si>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</si>
  <si>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</si>
  <si>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</si>
  <si>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</si>
  <si>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</si>
  <si>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</si>
  <si>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</si>
  <si>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</si>
  <si>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</si>
  <si>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</si>
  <si>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</si>
  <si>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</si>
  <si>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</si>
  <si>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</si>
  <si>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</si>
  <si>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</si>
  <si>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</si>
  <si>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</si>
  <si>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</si>
  <si>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</si>
  <si>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</si>
  <si>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</si>
  <si>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</si>
  <si>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</si>
  <si>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</si>
  <si>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</si>
  <si>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</si>
  <si>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</si>
  <si>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</si>
  <si>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</si>
  <si>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</si>
  <si>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</si>
  <si>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</si>
  <si>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</si>
  <si>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</si>
  <si>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</si>
  <si>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</si>
  <si>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</si>
  <si>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</si>
  <si>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</si>
  <si>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</si>
  <si>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</si>
  <si>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</si>
  <si>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</si>
  <si>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</si>
  <si>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</si>
  <si>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</si>
  <si>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</si>
  <si>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</si>
  <si>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</si>
  <si>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</si>
  <si>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</si>
  <si>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</si>
  <si>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</si>
  <si>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</si>
  <si>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</si>
  <si>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</si>
  <si>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</si>
  <si>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</si>
  <si>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</si>
  <si>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</si>
  <si>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</si>
  <si>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</si>
  <si>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</si>
  <si>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</si>
  <si>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</si>
  <si>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</si>
  <si>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</si>
  <si>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</si>
  <si>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</si>
  <si>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</si>
  <si>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</si>
  <si>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</si>
  <si>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</si>
  <si>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</si>
  <si>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</si>
  <si>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</si>
  <si>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</si>
  <si>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</si>
  <si>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</si>
  <si>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</si>
  <si>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</si>
  <si>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</si>
  <si>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</si>
  <si>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</si>
  <si>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</si>
  <si>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</si>
  <si>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</si>
  <si>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</si>
  <si>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</si>
  <si>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</si>
  <si>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</si>
  <si>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</si>
  <si>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</si>
  <si>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</si>
  <si>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</si>
  <si>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</si>
  <si>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</si>
  <si>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</si>
  <si>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</si>
  <si>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</si>
  <si>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</si>
  <si>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</si>
  <si>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</si>
  <si>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</si>
  <si>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</si>
  <si>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</si>
  <si>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</si>
  <si>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</si>
  <si>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</si>
  <si>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</si>
  <si>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</si>
  <si>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</si>
  <si>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</si>
  <si>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</si>
  <si>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</si>
  <si>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</si>
  <si>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</si>
  <si>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</si>
  <si>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</si>
  <si>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</si>
  <si>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</si>
  <si>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</si>
  <si>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</si>
  <si>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</si>
  <si>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</si>
  <si>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</si>
  <si>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</si>
  <si>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</si>
  <si>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</si>
  <si>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</si>
  <si>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</si>
  <si>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</si>
  <si>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</si>
  <si>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</si>
  <si>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</si>
  <si>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</si>
  <si>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</si>
  <si>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</si>
  <si>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</si>
  <si>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</si>
  <si>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</si>
  <si>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</si>
  <si>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</si>
  <si>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</si>
  <si>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</si>
  <si>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</si>
  <si>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</si>
  <si>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</si>
  <si>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</si>
  <si>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</si>
  <si>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</si>
  <si>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</si>
  <si>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</si>
  <si>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</si>
  <si>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</si>
  <si>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</si>
  <si>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</si>
  <si>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</si>
  <si>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</si>
  <si>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</si>
  <si>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</si>
  <si>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</si>
  <si>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</si>
  <si>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</si>
  <si>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</si>
  <si>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</si>
  <si>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</si>
  <si>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</si>
  <si>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</si>
  <si>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</si>
  <si>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</si>
  <si>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</si>
  <si>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</si>
  <si>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</si>
  <si>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</si>
  <si>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</si>
  <si>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</si>
  <si>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</si>
  <si>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</si>
  <si>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</si>
  <si>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</si>
  <si>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</si>
  <si>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</si>
  <si>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</si>
  <si>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</si>
  <si>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</si>
  <si>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</si>
  <si>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</si>
  <si>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</si>
  <si>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</si>
  <si>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</si>
  <si>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</si>
  <si>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</si>
  <si>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</si>
  <si>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</si>
  <si>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</si>
  <si>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</si>
  <si>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</si>
  <si>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</si>
  <si>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</si>
  <si>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</si>
  <si>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</si>
  <si>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</si>
  <si>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</si>
  <si>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</si>
  <si>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</si>
  <si>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</si>
  <si>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</si>
  <si>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</si>
  <si>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</si>
  <si>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</si>
  <si>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</si>
  <si>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</si>
  <si>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</si>
  <si>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</si>
  <si>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</si>
  <si>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</si>
  <si>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</si>
  <si>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</si>
  <si>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</si>
  <si>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</si>
  <si>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</si>
  <si>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</si>
  <si>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</si>
  <si>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</si>
  <si>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</si>
  <si>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</si>
  <si>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</si>
  <si>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</si>
  <si>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</si>
  <si>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</si>
  <si>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</si>
  <si>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</si>
  <si>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</si>
  <si>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</si>
  <si>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</si>
  <si>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</si>
  <si>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</si>
  <si>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</si>
  <si>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</si>
  <si>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</si>
  <si>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</si>
  <si>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</si>
  <si>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</si>
  <si>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</si>
  <si>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</si>
  <si>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</si>
  <si>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</si>
  <si>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</si>
  <si>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</si>
  <si>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</si>
  <si>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</si>
  <si>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</si>
  <si>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</si>
  <si>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</si>
  <si>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</si>
  <si>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</si>
  <si>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</si>
  <si>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</si>
  <si>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</si>
  <si>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</si>
  <si>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</si>
  <si>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</si>
  <si>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</si>
  <si>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</si>
  <si>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</si>
  <si>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</si>
  <si>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</si>
  <si>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</si>
  <si>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</si>
  <si>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</si>
  <si>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</si>
  <si>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</si>
  <si>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</si>
  <si>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</si>
  <si>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</si>
  <si>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</si>
  <si>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</si>
  <si>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</si>
  <si>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</si>
  <si>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</si>
  <si>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</si>
  <si>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</si>
  <si>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</si>
  <si>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</si>
  <si>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</si>
  <si>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</si>
  <si>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</si>
  <si>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</si>
  <si>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</si>
  <si>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</si>
  <si>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</si>
  <si>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</si>
  <si>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</si>
  <si>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</si>
  <si>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</si>
  <si>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</si>
  <si>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</si>
  <si>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</si>
  <si>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</si>
  <si>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</si>
  <si>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</si>
  <si>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</si>
  <si>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</si>
  <si>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</si>
  <si>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</si>
  <si>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</si>
  <si>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</si>
  <si>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</si>
  <si>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</si>
  <si>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</si>
  <si>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</si>
  <si>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</si>
  <si>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</si>
  <si>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</si>
  <si>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</si>
  <si>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</si>
  <si>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</si>
  <si>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</si>
  <si>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</si>
  <si>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</si>
  <si>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</si>
  <si>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</si>
  <si>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</si>
  <si>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</si>
  <si>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</si>
  <si>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</si>
  <si>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</si>
  <si>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</si>
  <si>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</si>
  <si>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</si>
  <si>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</si>
  <si>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</si>
  <si>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</si>
  <si>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</si>
  <si>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</si>
  <si>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</si>
  <si>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</si>
  <si>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</si>
  <si>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</si>
  <si>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</si>
  <si>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</si>
  <si>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</si>
  <si>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</si>
  <si>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</si>
  <si>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</si>
  <si>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</si>
  <si>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</si>
  <si>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</si>
  <si>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</si>
  <si>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</si>
  <si>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</si>
  <si>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</si>
  <si>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</si>
  <si>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</si>
  <si>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</si>
  <si>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</si>
  <si>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</si>
  <si>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</si>
  <si>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</si>
  <si>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</si>
  <si>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</si>
  <si>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</si>
  <si>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</si>
  <si>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</si>
  <si>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</si>
  <si>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</si>
  <si>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</si>
  <si>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</si>
  <si>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</si>
  <si>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</si>
  <si>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</si>
  <si>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</si>
  <si>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</si>
  <si>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</si>
  <si>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</si>
  <si>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</si>
  <si>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</si>
  <si>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</si>
  <si>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</si>
  <si>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</si>
  <si>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</si>
  <si>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</si>
  <si>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</si>
  <si>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</si>
  <si>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</si>
  <si>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</si>
  <si>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</si>
  <si>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</si>
  <si>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</si>
  <si>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</si>
  <si>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</si>
  <si>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</si>
  <si>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</si>
  <si>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</si>
  <si>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</si>
  <si>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</si>
  <si>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</si>
  <si>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</si>
  <si>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</si>
  <si>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</si>
  <si>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</si>
  <si>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</si>
  <si>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</si>
  <si>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</si>
  <si>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</si>
  <si>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</si>
  <si>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</si>
  <si>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</si>
  <si>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</si>
  <si>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</si>
  <si>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</si>
  <si>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</si>
  <si>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</si>
  <si>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</si>
  <si>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</si>
  <si>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</si>
  <si>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</si>
  <si>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</si>
  <si>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</si>
  <si>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</si>
  <si>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</si>
  <si>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</si>
  <si>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</si>
  <si>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</si>
  <si>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</si>
  <si>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</si>
  <si>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</si>
  <si>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</si>
  <si>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</si>
  <si>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</si>
  <si>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</si>
  <si>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</si>
  <si>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</si>
  <si>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</si>
  <si>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</si>
  <si>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</si>
  <si>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</si>
  <si>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</si>
  <si>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</si>
  <si>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</si>
  <si>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</si>
  <si>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</si>
  <si>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</si>
  <si>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</si>
  <si>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</si>
  <si>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</si>
  <si>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</si>
  <si>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</si>
  <si>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</si>
  <si>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</si>
  <si>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</si>
  <si>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</si>
  <si>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</si>
  <si>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</si>
  <si>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</si>
  <si>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</si>
  <si>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</si>
  <si>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</si>
  <si>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</si>
  <si>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</si>
  <si>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</si>
  <si>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</si>
  <si>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</si>
  <si>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</si>
  <si>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</si>
  <si>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</si>
  <si>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</si>
  <si>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</si>
  <si>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</si>
  <si>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</si>
  <si>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</si>
  <si>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</si>
  <si>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</si>
  <si>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</si>
  <si>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</si>
  <si>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</si>
  <si>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</si>
  <si>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</si>
  <si>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</si>
  <si>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</si>
  <si>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</si>
  <si>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</si>
  <si>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</si>
  <si>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</si>
  <si>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</si>
  <si>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</si>
  <si>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</si>
  <si>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</si>
  <si>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</si>
  <si>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</si>
  <si>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</si>
  <si>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</si>
  <si>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</si>
  <si>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</si>
  <si>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</si>
  <si>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</si>
  <si>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</si>
  <si>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</si>
  <si>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</si>
  <si>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</si>
  <si>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</si>
  <si>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</si>
  <si>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</si>
  <si>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</si>
  <si>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</si>
  <si>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</si>
  <si>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</si>
  <si>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</si>
  <si>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</si>
  <si>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</si>
  <si>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</si>
  <si>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</si>
  <si>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</si>
  <si>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</si>
  <si>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</si>
  <si>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</si>
  <si>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</si>
  <si>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</si>
  <si>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</si>
  <si>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</si>
  <si>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</si>
  <si>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</si>
  <si>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</si>
  <si>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</si>
  <si>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</si>
  <si>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</si>
  <si>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</si>
  <si>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</si>
  <si>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</si>
  <si>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</si>
  <si>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</si>
  <si>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</si>
  <si>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</si>
  <si>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</si>
  <si>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</si>
  <si>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</si>
  <si>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</si>
  <si>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</si>
  <si>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</si>
  <si>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</si>
  <si>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</si>
  <si>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</si>
  <si>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</si>
  <si>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</si>
  <si>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</si>
  <si>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</si>
  <si>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</si>
  <si>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</si>
  <si>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</si>
  <si>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</si>
  <si>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</si>
  <si>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</si>
  <si>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</si>
  <si>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</si>
  <si>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</si>
  <si>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</si>
  <si>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</si>
  <si>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</si>
  <si>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</si>
  <si>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</si>
  <si>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</si>
  <si>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</si>
  <si>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</si>
  <si>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</si>
  <si>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</si>
  <si>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</si>
  <si>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</si>
  <si>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</si>
  <si>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</si>
  <si>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</si>
  <si>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</si>
  <si>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</si>
  <si>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</si>
  <si>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</si>
  <si>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</si>
  <si>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</si>
  <si>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</si>
  <si>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</si>
  <si>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</si>
  <si>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</si>
  <si>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</si>
  <si>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</si>
  <si>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</si>
  <si>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</si>
  <si>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</si>
  <si>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</si>
  <si>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</si>
  <si>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</si>
  <si>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</si>
  <si>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</si>
  <si>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</si>
  <si>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</si>
  <si>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</si>
  <si>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</si>
  <si>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</si>
  <si>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</si>
  <si>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</si>
  <si>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</si>
  <si>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</si>
  <si>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</si>
  <si>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</si>
  <si>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</si>
  <si>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</si>
  <si>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</si>
  <si>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</si>
  <si>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</si>
  <si>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</si>
  <si>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</si>
  <si>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</si>
  <si>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</si>
  <si>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</si>
  <si>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</si>
  <si>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</si>
  <si>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</si>
  <si>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</si>
  <si>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</si>
  <si>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</si>
  <si>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</si>
  <si>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</si>
  <si>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</si>
  <si>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</si>
  <si>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</si>
  <si>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</si>
  <si>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</si>
  <si>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</si>
  <si>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</si>
  <si>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</si>
  <si>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</si>
  <si>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</si>
  <si>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</si>
  <si>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</si>
  <si>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</si>
  <si>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</si>
  <si>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</si>
  <si>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</si>
  <si>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</si>
  <si>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</si>
  <si>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</si>
  <si>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</si>
  <si>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</si>
  <si>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</si>
  <si>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</si>
  <si>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</si>
  <si>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</si>
  <si>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</si>
  <si>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</si>
  <si>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</si>
  <si>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</si>
  <si>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</si>
  <si>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</si>
  <si>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</si>
  <si>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</si>
  <si>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</si>
  <si>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</si>
  <si>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</si>
  <si>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</si>
  <si>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</si>
  <si>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</si>
  <si>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</si>
  <si>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</si>
  <si>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</si>
  <si>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</si>
  <si>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</si>
  <si>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</si>
  <si>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</si>
  <si>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</si>
  <si>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</si>
  <si>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</si>
  <si>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</si>
  <si>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</si>
  <si>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</si>
  <si>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</si>
  <si>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</si>
  <si>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</si>
  <si>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</si>
  <si>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</si>
  <si>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</si>
  <si>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</si>
  <si>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</si>
  <si>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</si>
  <si>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</si>
  <si>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</si>
  <si>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</si>
  <si>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</si>
  <si>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</si>
  <si>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</si>
  <si>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</si>
  <si>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</si>
  <si>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</si>
  <si>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</si>
  <si>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</si>
  <si>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</si>
  <si>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</si>
  <si>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</si>
  <si>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</si>
  <si>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</si>
  <si>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</si>
  <si>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</si>
  <si>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</si>
  <si>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</si>
  <si>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</si>
  <si>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</si>
  <si>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</si>
  <si>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</si>
  <si>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</si>
  <si>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</si>
  <si>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</si>
  <si>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</si>
  <si>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</si>
  <si>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</si>
  <si>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</si>
  <si>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</si>
  <si>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</si>
  <si>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</si>
  <si>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</si>
  <si>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</si>
  <si>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</si>
  <si>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</si>
  <si>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</si>
  <si>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</si>
  <si>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</si>
  <si>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</si>
  <si>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</si>
  <si>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</si>
  <si>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</si>
  <si>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</si>
  <si>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</si>
  <si>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</si>
  <si>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</si>
  <si>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</si>
  <si>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</si>
  <si>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</si>
  <si>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</si>
  <si>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</si>
  <si>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</si>
  <si>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</si>
  <si>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</si>
  <si>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</si>
  <si>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</si>
  <si>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</si>
  <si>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</si>
  <si>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</si>
  <si>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</si>
  <si>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</si>
  <si>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</si>
  <si>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</si>
  <si>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</si>
  <si>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</si>
  <si>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</si>
  <si>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</si>
  <si>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</si>
  <si>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</si>
  <si>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</si>
  <si>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</si>
  <si>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</si>
  <si>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</si>
  <si>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</si>
  <si>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</si>
  <si>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</si>
  <si>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</si>
  <si>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</si>
  <si>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</si>
  <si>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</si>
  <si>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</si>
  <si>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</si>
  <si>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</si>
  <si>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</si>
  <si>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</si>
  <si>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</si>
  <si>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</si>
  <si>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</si>
  <si>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</si>
  <si>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</si>
  <si>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</si>
  <si>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</si>
  <si>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</si>
  <si>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</si>
  <si>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</si>
  <si>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</si>
  <si>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</si>
  <si>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</si>
  <si>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</si>
  <si>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</si>
  <si>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</si>
  <si>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</si>
  <si>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</si>
  <si>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</si>
  <si>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</si>
  <si>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</si>
  <si>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</si>
  <si>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</si>
  <si>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</si>
  <si>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</si>
  <si>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</si>
  <si>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</si>
  <si>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</si>
  <si>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</si>
  <si>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</si>
  <si>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</si>
  <si>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</si>
  <si>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</si>
  <si>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</si>
  <si>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</si>
  <si>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</si>
  <si>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</si>
  <si>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</si>
  <si>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</si>
  <si>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</si>
  <si>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</si>
  <si>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</si>
  <si>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</si>
  <si>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</si>
  <si>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</si>
  <si>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</si>
  <si>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</si>
  <si>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</si>
  <si>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</si>
  <si>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</si>
  <si>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</si>
  <si>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</si>
  <si>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</si>
  <si>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</si>
  <si>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</si>
  <si>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</si>
  <si>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</si>
  <si>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</si>
  <si>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</si>
  <si>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</si>
  <si>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</si>
  <si>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</si>
  <si>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</si>
  <si>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</si>
  <si>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</si>
  <si>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</si>
  <si>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</si>
  <si>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</si>
  <si>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</si>
  <si>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</si>
  <si>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</si>
  <si>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</si>
  <si>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</si>
  <si>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</si>
  <si>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</si>
  <si>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</si>
  <si>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</si>
  <si>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</si>
  <si>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</si>
  <si>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</si>
  <si>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</si>
  <si>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</si>
  <si>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</si>
  <si>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</si>
  <si>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</si>
  <si>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</si>
  <si>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</si>
  <si>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</si>
  <si>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</si>
  <si>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</si>
  <si>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</si>
  <si>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</si>
  <si>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</si>
  <si>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</si>
  <si>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</si>
  <si>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</si>
  <si>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</si>
  <si>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</si>
  <si>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</si>
  <si>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</si>
  <si>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</si>
  <si>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</si>
  <si>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</si>
  <si>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</si>
  <si>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</si>
  <si>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</si>
  <si>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</si>
  <si>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</si>
  <si>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</si>
  <si>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</si>
  <si>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</si>
  <si>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</si>
  <si>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</si>
  <si>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</si>
  <si>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</si>
  <si>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</si>
  <si>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</si>
  <si>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</si>
  <si>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</si>
  <si>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</si>
  <si>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</si>
  <si>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</si>
  <si>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</si>
  <si>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</si>
  <si>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</si>
  <si>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</si>
  <si>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</si>
  <si>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</si>
  <si>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</si>
  <si>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</si>
  <si>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</si>
  <si>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</si>
  <si>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</si>
  <si>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</si>
  <si>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</si>
  <si>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</si>
  <si>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</si>
  <si>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</si>
  <si>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</si>
  <si>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</si>
  <si>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</si>
  <si>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</si>
  <si>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</si>
  <si>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</si>
  <si>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</si>
  <si>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</si>
  <si>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</si>
  <si>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</si>
  <si>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</si>
  <si>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</si>
  <si>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</si>
  <si>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</si>
  <si>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</si>
  <si>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</si>
  <si>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</si>
  <si>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</si>
  <si>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</si>
  <si>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</si>
  <si>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</si>
  <si>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</si>
  <si>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</si>
  <si>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</si>
  <si>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</si>
  <si>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</si>
  <si>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</si>
  <si>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</si>
  <si>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</si>
  <si>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</si>
  <si>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</si>
  <si>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</si>
  <si>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</si>
  <si>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</si>
  <si>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</si>
  <si>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</si>
  <si>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</si>
  <si>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</si>
  <si>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</si>
  <si>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</si>
  <si>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</si>
  <si>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</si>
  <si>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</si>
  <si>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</si>
  <si>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</si>
  <si>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</si>
  <si>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</si>
  <si>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</si>
  <si>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</si>
  <si>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</si>
  <si>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</si>
  <si>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</si>
  <si>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</si>
  <si>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</si>
  <si>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</si>
  <si>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</si>
  <si>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</si>
  <si>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</si>
  <si>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</si>
  <si>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</si>
  <si>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</si>
  <si>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</si>
  <si>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</si>
  <si>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</si>
  <si>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</si>
  <si>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</si>
  <si>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</si>
  <si>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</si>
  <si>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</si>
  <si>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</si>
  <si>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</si>
  <si>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</si>
  <si>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</si>
  <si>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</si>
  <si>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</si>
  <si>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</si>
  <si>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</si>
  <si>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</si>
  <si>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</si>
  <si>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</si>
  <si>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</si>
  <si>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</si>
  <si>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</si>
  <si>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</si>
  <si>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</si>
  <si>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</si>
  <si>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</si>
  <si>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</si>
  <si>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</si>
  <si>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</si>
  <si>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</si>
  <si>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</si>
  <si>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</si>
  <si>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</si>
  <si>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</si>
  <si>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</si>
  <si>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</si>
  <si>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</si>
  <si>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</si>
  <si>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</si>
  <si>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</si>
  <si>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</si>
  <si>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</si>
  <si>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</si>
  <si>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</si>
  <si>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</si>
  <si>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</si>
  <si>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</si>
  <si>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</si>
  <si>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</si>
  <si>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</si>
  <si>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</si>
  <si>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</si>
  <si>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</si>
  <si>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</si>
  <si>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</si>
  <si>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</si>
  <si>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</si>
  <si>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</si>
  <si>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</si>
  <si>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</si>
  <si>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</si>
  <si>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</si>
  <si>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</si>
  <si>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</si>
  <si>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</si>
  <si>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</si>
  <si>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</si>
  <si>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</si>
  <si>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</si>
  <si>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</si>
  <si>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</si>
  <si>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</si>
  <si>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</si>
  <si>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</si>
  <si>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</si>
  <si>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</si>
  <si>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</si>
  <si>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</si>
  <si>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</si>
  <si>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</si>
  <si>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</si>
  <si>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</si>
  <si>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</si>
  <si>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</si>
  <si>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</si>
  <si>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</si>
  <si>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</si>
  <si>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</si>
  <si>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</si>
  <si>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</si>
  <si>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</si>
  <si>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</si>
  <si>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</si>
  <si>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</si>
  <si>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</si>
  <si>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</si>
  <si>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</si>
  <si>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</si>
  <si>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</si>
  <si>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</si>
  <si>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</si>
  <si>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</si>
  <si>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</si>
  <si>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</si>
  <si>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</si>
  <si>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</si>
  <si>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</si>
  <si>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</si>
  <si>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</si>
  <si>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</si>
  <si>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</si>
  <si>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</si>
  <si>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</si>
  <si>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</si>
  <si>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</si>
  <si>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</si>
  <si>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</si>
  <si>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</si>
  <si>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</si>
  <si>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</si>
  <si>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</si>
  <si>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</si>
  <si>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</si>
  <si>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</si>
  <si>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</si>
  <si>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</si>
  <si>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</si>
  <si>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</si>
  <si>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</si>
  <si>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</si>
  <si>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</si>
  <si>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</si>
  <si>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</si>
  <si>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</si>
  <si>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</si>
  <si>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</si>
  <si>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</si>
  <si>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</si>
  <si>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</si>
  <si>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</si>
  <si>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</si>
  <si>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</si>
  <si>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</si>
  <si>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</si>
  <si>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</si>
  <si>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</si>
  <si>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</si>
  <si>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</si>
  <si>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</si>
  <si>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</si>
  <si>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</si>
  <si>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</si>
  <si>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</si>
  <si>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</si>
  <si>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</si>
  <si>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</si>
  <si>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</si>
  <si>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</si>
  <si>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</si>
  <si>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</si>
  <si>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</si>
  <si>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</si>
  <si>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</si>
  <si>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</si>
  <si>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</si>
  <si>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</si>
  <si>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</si>
  <si>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</si>
  <si>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</si>
  <si>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</si>
  <si>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</si>
  <si>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</si>
  <si>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</si>
  <si>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</si>
  <si>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</si>
  <si>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</si>
  <si>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</si>
  <si>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</si>
  <si>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</si>
  <si>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</si>
  <si>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</si>
  <si>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</si>
  <si>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</si>
  <si>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</si>
  <si>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</si>
  <si>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</si>
  <si>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</si>
  <si>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</si>
  <si>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</si>
  <si>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</si>
  <si>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</si>
  <si>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</si>
  <si>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</si>
  <si>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</si>
  <si>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</si>
  <si>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</si>
  <si>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</si>
  <si>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</si>
  <si>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</si>
  <si>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</si>
  <si>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</si>
  <si>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</si>
  <si>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</si>
  <si>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</si>
  <si>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</si>
  <si>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</si>
  <si>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</si>
  <si>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</si>
  <si>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</si>
  <si>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</si>
  <si>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</si>
  <si>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</si>
  <si>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</si>
  <si>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</si>
  <si>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</si>
  <si>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</si>
  <si>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</si>
  <si>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</si>
  <si>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</si>
  <si>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</si>
  <si>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</si>
  <si>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</si>
  <si>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</si>
  <si>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</si>
  <si>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</si>
  <si>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</si>
  <si>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</si>
  <si>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</si>
  <si>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</si>
  <si>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</si>
  <si>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</si>
  <si>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</si>
  <si>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</si>
  <si>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</si>
  <si>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</si>
  <si>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</si>
  <si>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</si>
  <si>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</si>
  <si>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</si>
  <si>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</si>
  <si>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</si>
  <si>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</si>
  <si>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</si>
  <si>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</si>
  <si>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</si>
  <si>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</si>
  <si>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</si>
  <si>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</si>
  <si>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</si>
  <si>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</si>
  <si>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</si>
  <si>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</si>
  <si>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</si>
  <si>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</si>
  <si>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</si>
  <si>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</si>
  <si>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</si>
  <si>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</si>
  <si>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</si>
  <si>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</si>
  <si>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</si>
  <si>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</si>
  <si>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</si>
  <si>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</si>
  <si>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</si>
  <si>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</si>
  <si>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</si>
  <si>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</si>
  <si>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</si>
  <si>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</si>
  <si>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</si>
  <si>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</si>
  <si>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</si>
  <si>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</si>
  <si>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</si>
  <si>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</si>
  <si>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</si>
  <si>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</si>
  <si>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</si>
  <si>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</si>
  <si>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</si>
  <si>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</si>
  <si>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</si>
  <si>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</si>
  <si>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</si>
  <si>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</si>
  <si>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</si>
  <si>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</si>
  <si>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</si>
  <si>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</si>
  <si>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</si>
  <si>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</si>
  <si>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</si>
  <si>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</si>
  <si>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</si>
  <si>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</si>
  <si>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</si>
  <si>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</si>
  <si>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</si>
  <si>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</si>
  <si>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</si>
  <si>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</si>
  <si>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</si>
  <si>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</si>
  <si>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</si>
  <si>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</si>
  <si>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</si>
  <si>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</si>
  <si>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</si>
  <si>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</si>
  <si>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</si>
  <si>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</si>
  <si>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</si>
  <si>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</si>
  <si>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</si>
  <si>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</si>
  <si>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</si>
  <si>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</si>
  <si>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</si>
  <si>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</si>
  <si>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</si>
  <si>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</si>
  <si>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</si>
  <si>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</si>
  <si>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</si>
  <si>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</si>
  <si>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</si>
  <si>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</si>
  <si>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</si>
  <si>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</si>
  <si>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</si>
  <si>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</si>
  <si>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</si>
  <si>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</si>
  <si>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</si>
  <si>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</si>
  <si>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</si>
  <si>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</si>
  <si>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</si>
  <si>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</si>
  <si>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</si>
  <si>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</si>
  <si>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</si>
  <si>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</si>
  <si>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</si>
  <si>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</si>
  <si>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</si>
  <si>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</si>
  <si>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</si>
  <si>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</si>
  <si>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</si>
  <si>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</si>
  <si>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</si>
  <si>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</si>
  <si>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</si>
  <si>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</si>
  <si>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</si>
  <si>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</si>
  <si>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</si>
  <si>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</si>
  <si>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</si>
  <si>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</si>
  <si>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</si>
  <si>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</si>
  <si>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</si>
  <si>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</si>
  <si>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</si>
  <si>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</si>
  <si>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</si>
  <si>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</si>
  <si>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</si>
  <si>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</si>
  <si>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</si>
  <si>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</si>
  <si>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</si>
  <si>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</si>
  <si>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</si>
  <si>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</si>
  <si>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</si>
  <si>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</si>
  <si>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</si>
  <si>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</si>
  <si>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</si>
  <si>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</si>
  <si>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</si>
  <si>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</si>
  <si>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</si>
  <si>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</si>
  <si>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</si>
  <si>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</si>
  <si>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</si>
  <si>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</si>
  <si>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</si>
  <si>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</si>
  <si>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</si>
  <si>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</si>
  <si>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</si>
  <si>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</si>
  <si>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</si>
  <si>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</si>
  <si>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</si>
  <si>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</si>
  <si>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</si>
  <si>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</si>
  <si>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</si>
  <si>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</si>
  <si>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</si>
  <si>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</si>
  <si>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</si>
  <si>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</si>
  <si>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</si>
  <si>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</si>
  <si>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</si>
  <si>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</si>
  <si>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</si>
  <si>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</si>
  <si>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</si>
  <si>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</si>
  <si>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</si>
  <si>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</si>
  <si>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</si>
  <si>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</si>
  <si>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</si>
  <si>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</si>
  <si>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</si>
  <si>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</si>
  <si>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</si>
  <si>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</si>
  <si>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</si>
  <si>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</si>
  <si>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</si>
  <si>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</si>
  <si>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</si>
  <si>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</si>
  <si>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</si>
  <si>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</si>
  <si>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</si>
  <si>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</si>
  <si>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</si>
  <si>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</si>
  <si>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</si>
  <si>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</si>
  <si>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</si>
  <si>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</si>
  <si>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</si>
  <si>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</si>
  <si>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</si>
  <si>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</si>
  <si>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</si>
  <si>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</si>
  <si>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</si>
  <si>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</si>
  <si>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</si>
  <si>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</si>
  <si>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</si>
  <si>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</si>
  <si>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</si>
  <si>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</si>
  <si>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</si>
  <si>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</si>
  <si>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</si>
  <si>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</si>
  <si>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</si>
  <si>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</si>
  <si>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</si>
  <si>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</si>
  <si>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</si>
  <si>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</si>
  <si>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</si>
  <si>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</si>
  <si>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</si>
  <si>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</si>
  <si>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</si>
  <si>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</si>
  <si>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</si>
  <si>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</si>
  <si>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</si>
  <si>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</si>
  <si>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</si>
  <si>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</si>
  <si>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</si>
  <si>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</si>
  <si>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</si>
  <si>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</si>
  <si>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</si>
  <si>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</si>
  <si>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</si>
  <si>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</si>
  <si>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</si>
  <si>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</si>
  <si>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</si>
  <si>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</si>
  <si>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</si>
  <si>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</si>
  <si>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</si>
  <si>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</si>
  <si>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</si>
  <si>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</si>
  <si>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</si>
  <si>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</si>
  <si>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</si>
  <si>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</si>
  <si>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</si>
  <si>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</si>
  <si>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</si>
  <si>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</si>
  <si>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</si>
  <si>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</si>
  <si>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</si>
  <si>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</si>
  <si>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</si>
  <si>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</si>
  <si>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</si>
  <si>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</si>
  <si>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</si>
  <si>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</si>
  <si>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</si>
  <si>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</si>
  <si>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</si>
  <si>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</si>
  <si>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</si>
  <si>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</si>
  <si>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</si>
  <si>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</si>
  <si>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</si>
  <si>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</si>
  <si>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</si>
  <si>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</si>
  <si>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</si>
  <si>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</si>
  <si>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</si>
  <si>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</si>
  <si>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</si>
  <si>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</si>
  <si>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</si>
  <si>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</si>
  <si>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</si>
  <si>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</si>
  <si>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</si>
  <si>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</si>
  <si>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</si>
  <si>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</si>
  <si>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</si>
  <si>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</si>
  <si>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</si>
  <si>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</si>
  <si>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</si>
  <si>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</si>
  <si>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</si>
  <si>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</si>
  <si>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</si>
  <si>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</si>
  <si>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</si>
  <si>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</si>
  <si>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</si>
  <si>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</si>
  <si>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</si>
  <si>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</si>
  <si>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</si>
  <si>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</si>
  <si>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</si>
  <si>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</si>
  <si>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</si>
  <si>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</si>
  <si>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</si>
  <si>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</si>
  <si>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</si>
  <si>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</si>
  <si>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</si>
  <si>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</si>
  <si>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</si>
  <si>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</si>
  <si>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</si>
  <si>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</si>
  <si>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</si>
  <si>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</si>
  <si>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</si>
  <si>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</si>
  <si>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</si>
  <si>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</si>
  <si>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</si>
  <si>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</si>
  <si>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</si>
  <si>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</si>
  <si>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</si>
  <si>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</si>
  <si>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</si>
  <si>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</si>
  <si>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</si>
  <si>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</si>
  <si>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</si>
  <si>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</si>
  <si>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</si>
  <si>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</si>
  <si>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</si>
  <si>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</si>
  <si>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</si>
  <si>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</si>
  <si>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</si>
  <si>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</si>
  <si>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</si>
  <si>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</si>
  <si>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</si>
  <si>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</si>
  <si>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</si>
  <si>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</si>
  <si>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</si>
  <si>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</si>
  <si>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</si>
  <si>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</si>
  <si>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</si>
  <si>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</si>
  <si>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</si>
  <si>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</si>
  <si>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</si>
  <si>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</si>
  <si>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</si>
  <si>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</si>
  <si>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</si>
  <si>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</si>
  <si>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</si>
  <si>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</si>
  <si>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</si>
  <si>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</si>
  <si>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</si>
  <si>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</si>
  <si>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</si>
  <si>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</si>
  <si>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</si>
  <si>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</si>
  <si>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</si>
  <si>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</si>
  <si>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</si>
  <si>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</si>
  <si>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</si>
  <si>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</si>
  <si>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</si>
  <si>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</si>
  <si>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</si>
  <si>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</si>
  <si>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</si>
  <si>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</si>
  <si>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</si>
  <si>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</si>
  <si>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</si>
  <si>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</si>
  <si>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</si>
  <si>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</si>
  <si>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</si>
  <si>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</si>
  <si>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</si>
  <si>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</si>
  <si>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</si>
  <si>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</si>
  <si>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</si>
  <si>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</si>
  <si>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</si>
  <si>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</si>
  <si>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</si>
  <si>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</si>
  <si>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</si>
  <si>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</si>
  <si>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</si>
  <si>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</si>
  <si>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</si>
  <si>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</si>
  <si>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</si>
  <si>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</si>
  <si>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</si>
  <si>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</si>
  <si>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</si>
  <si>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</si>
  <si>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</si>
  <si>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</si>
  <si>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</si>
  <si>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</si>
  <si>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</si>
  <si>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</si>
  <si>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</si>
  <si>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</si>
  <si>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</si>
  <si>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</si>
  <si>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</si>
  <si>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</si>
  <si>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</si>
  <si>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</si>
  <si>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</si>
  <si>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</si>
  <si>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</si>
  <si>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</si>
  <si>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</si>
  <si>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</si>
  <si>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</si>
  <si>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</si>
  <si>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</si>
  <si>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</si>
  <si>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</si>
  <si>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</si>
  <si>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</si>
  <si>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</si>
  <si>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</si>
  <si>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</si>
  <si>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</si>
  <si>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</si>
  <si>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</si>
  <si>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</si>
  <si>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</si>
  <si>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</si>
  <si>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</si>
  <si>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</si>
  <si>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</si>
  <si>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</si>
  <si>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</si>
  <si>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</si>
  <si>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</si>
  <si>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</si>
  <si>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</si>
  <si>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</si>
  <si>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</si>
  <si>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</si>
  <si>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</si>
  <si>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</si>
  <si>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</si>
  <si>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</si>
  <si>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</si>
  <si>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</si>
  <si>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</si>
  <si>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</si>
  <si>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</si>
  <si>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</si>
  <si>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</si>
  <si>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</si>
  <si>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</si>
  <si>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</si>
  <si>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</si>
  <si>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</si>
  <si>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</si>
  <si>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</si>
  <si>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</si>
  <si>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</si>
  <si>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</si>
  <si>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</si>
  <si>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</si>
  <si>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</si>
  <si>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</si>
  <si>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</si>
  <si>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</si>
  <si>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</si>
  <si>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</si>
  <si>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</si>
  <si>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</si>
  <si>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</si>
  <si>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</si>
  <si>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</si>
  <si>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</si>
  <si>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</si>
  <si>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</si>
  <si>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</si>
  <si>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</si>
  <si>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</si>
  <si>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</si>
  <si>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</si>
  <si>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</si>
  <si>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</si>
  <si>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</si>
  <si>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</si>
  <si>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</si>
  <si>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</si>
  <si>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</si>
  <si>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</si>
  <si>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</si>
  <si>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</si>
  <si>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</si>
  <si>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</si>
  <si>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</si>
  <si>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</si>
  <si>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</si>
  <si>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</si>
  <si>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</si>
  <si>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</si>
  <si>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</si>
  <si>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</si>
  <si>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</si>
  <si>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</si>
  <si>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</si>
  <si>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</si>
  <si>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</si>
  <si>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</si>
  <si>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</si>
  <si>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</si>
  <si>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</si>
  <si>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</si>
  <si>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</si>
  <si>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</si>
  <si>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</si>
  <si>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</si>
  <si>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</si>
  <si>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</si>
  <si>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</si>
  <si>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</si>
  <si>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</si>
  <si>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</si>
  <si>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</si>
  <si>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</si>
  <si>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</si>
  <si>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</si>
  <si>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</si>
  <si>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</si>
  <si>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</si>
  <si>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</si>
  <si>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</si>
  <si>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</si>
  <si>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</si>
  <si>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</si>
  <si>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</si>
  <si>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</si>
  <si>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</si>
  <si>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</si>
  <si>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</si>
  <si>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</si>
  <si>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</si>
  <si>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</si>
  <si>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</si>
  <si>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</si>
  <si>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</si>
  <si>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</si>
  <si>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</si>
  <si>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</si>
  <si>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</si>
  <si>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</si>
  <si>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</si>
  <si>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</si>
  <si>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</si>
  <si>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</si>
  <si>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</si>
  <si>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</si>
  <si>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</si>
  <si>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</si>
  <si>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</si>
  <si>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</si>
  <si>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</si>
  <si>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</si>
  <si>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</si>
  <si>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</si>
  <si>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</si>
  <si>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</si>
  <si>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</si>
  <si>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</si>
  <si>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</si>
  <si>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</si>
  <si>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</si>
  <si>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</si>
  <si>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</si>
  <si>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</si>
  <si>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</si>
  <si>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</si>
  <si>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</si>
  <si>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</si>
  <si>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</si>
  <si>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</si>
  <si>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</si>
  <si>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</si>
  <si>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</si>
  <si>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</si>
  <si>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</si>
  <si>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</si>
  <si>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</si>
  <si>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</si>
  <si>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</si>
  <si>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</si>
  <si>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</si>
  <si>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</si>
  <si>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</si>
  <si>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</si>
  <si>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</si>
  <si>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</si>
  <si>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</si>
  <si>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</si>
  <si>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</si>
  <si>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</si>
  <si>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</si>
  <si>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</si>
  <si>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</si>
  <si>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</si>
  <si>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</si>
  <si>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</si>
  <si>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</si>
  <si>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</si>
  <si>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</si>
  <si>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</si>
  <si>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</si>
  <si>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</si>
  <si>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</si>
  <si>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</si>
  <si>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</si>
  <si>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</si>
  <si>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</si>
  <si>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</si>
  <si>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</si>
  <si>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</si>
  <si>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</si>
  <si>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</si>
  <si>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</si>
  <si>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</si>
  <si>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</si>
  <si>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</si>
  <si>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</si>
  <si>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</si>
  <si>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</si>
  <si>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</si>
  <si>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</si>
  <si>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</si>
  <si>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</si>
  <si>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</si>
  <si>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</si>
  <si>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</si>
  <si>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</si>
  <si>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</si>
  <si>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</si>
  <si>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</si>
  <si>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</si>
  <si>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</si>
  <si>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</si>
  <si>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</si>
  <si>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</si>
  <si>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</si>
  <si>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</si>
  <si>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</si>
  <si>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</si>
  <si>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</si>
  <si>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</si>
  <si>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</si>
  <si>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</si>
  <si>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</si>
  <si>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</si>
  <si>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</si>
  <si>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</si>
  <si>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</si>
  <si>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</si>
  <si>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</si>
  <si>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</si>
  <si>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</si>
  <si>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</si>
  <si>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</si>
  <si>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</si>
  <si>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</si>
  <si>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</si>
  <si>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</si>
  <si>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</si>
  <si>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</si>
  <si>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</si>
  <si>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</si>
  <si>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</si>
  <si>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</si>
  <si>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</si>
  <si>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</si>
  <si>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</si>
  <si>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</si>
  <si>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</si>
  <si>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</si>
  <si>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</si>
  <si>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</si>
  <si>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</si>
  <si>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</si>
  <si>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</si>
  <si>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</si>
  <si>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</si>
  <si>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</si>
  <si>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</si>
  <si>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</si>
  <si>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</si>
  <si>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</si>
  <si>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</si>
  <si>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</si>
  <si>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</si>
  <si>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</si>
  <si>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</si>
  <si>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</si>
  <si>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</si>
  <si>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</si>
  <si>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</si>
  <si>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</si>
  <si>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</si>
  <si>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</si>
  <si>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</si>
  <si>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</si>
  <si>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</si>
  <si>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</si>
  <si>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</si>
  <si>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</si>
  <si>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</si>
  <si>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</si>
  <si>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</si>
  <si>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</si>
  <si>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</si>
  <si>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</si>
  <si>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</si>
  <si>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</si>
  <si>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</si>
  <si>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</si>
  <si>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</si>
  <si>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</si>
  <si>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</si>
  <si>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</si>
  <si>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</si>
  <si>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</si>
  <si>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</si>
  <si>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</si>
  <si>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</si>
  <si>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</si>
  <si>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</si>
  <si>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</si>
  <si>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</si>
  <si>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</si>
  <si>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</si>
  <si>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</si>
  <si>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</si>
  <si>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</si>
  <si>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</si>
  <si>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</si>
  <si>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</si>
  <si>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</si>
  <si>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</si>
  <si>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</si>
  <si>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</si>
  <si>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</si>
  <si>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</si>
  <si>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</si>
  <si>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</si>
  <si>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</si>
  <si>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</si>
  <si>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</si>
  <si>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</si>
  <si>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</si>
  <si>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</si>
  <si>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</si>
  <si>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</si>
  <si>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</si>
  <si>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</si>
  <si>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</si>
  <si>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</si>
  <si>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</si>
  <si>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</si>
  <si>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</si>
  <si>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</si>
  <si>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</si>
  <si>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</si>
  <si>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</si>
  <si>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</si>
  <si>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</si>
  <si>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</si>
  <si>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</si>
  <si>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</si>
  <si>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</si>
  <si>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</si>
  <si>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</si>
  <si>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</si>
  <si>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</si>
  <si>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</si>
  <si>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</si>
  <si>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</si>
  <si>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</si>
  <si>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</si>
  <si>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</si>
  <si>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</si>
  <si>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</si>
  <si>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</si>
  <si>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</si>
  <si>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</si>
  <si>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</si>
  <si>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</si>
  <si>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</si>
  <si>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</si>
  <si>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</si>
  <si>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</si>
  <si>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</si>
  <si>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</si>
  <si>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</si>
  <si>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</si>
  <si>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</si>
  <si>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</si>
  <si>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</si>
  <si>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</si>
  <si>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</si>
  <si>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</si>
  <si>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</si>
  <si>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</si>
  <si>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</si>
  <si>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</si>
  <si>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</si>
  <si>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</si>
  <si>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</si>
  <si>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</si>
  <si>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</si>
  <si>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</si>
  <si>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</si>
  <si>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</si>
  <si>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</si>
  <si>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</si>
  <si>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</si>
  <si>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</si>
  <si>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</si>
  <si>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</si>
  <si>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</si>
  <si>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</si>
  <si>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</si>
  <si>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</si>
  <si>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</si>
  <si>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</si>
  <si>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</si>
  <si>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</si>
  <si>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</si>
  <si>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</si>
  <si>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</si>
  <si>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</si>
  <si>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</si>
  <si>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</si>
  <si>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</si>
  <si>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</si>
  <si>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</si>
  <si>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</si>
  <si>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</si>
  <si>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</si>
  <si>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</si>
  <si>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</si>
  <si>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</si>
  <si>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</si>
  <si>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</si>
  <si>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</si>
  <si>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</si>
  <si>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</si>
  <si>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</si>
  <si>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</si>
  <si>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</si>
  <si>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</si>
  <si>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</si>
  <si>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</si>
  <si>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</si>
  <si>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</si>
  <si>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</si>
  <si>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</si>
  <si>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</si>
  <si>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</si>
  <si>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</si>
  <si>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</si>
  <si>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</si>
  <si>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</si>
  <si>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</si>
  <si>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</si>
  <si>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</si>
  <si>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</si>
  <si>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</si>
  <si>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</si>
  <si>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</si>
  <si>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</si>
  <si>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</si>
  <si>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</si>
  <si>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</si>
  <si>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</si>
  <si>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</si>
  <si>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</si>
  <si>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</si>
  <si>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</si>
  <si>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</si>
  <si>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</si>
  <si>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</si>
  <si>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</si>
  <si>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</si>
  <si>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</si>
  <si>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</si>
  <si>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</si>
  <si>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</si>
  <si>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</si>
  <si>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</si>
  <si>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</si>
  <si>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</si>
  <si>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</si>
  <si>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</si>
  <si>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</si>
  <si>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</si>
  <si>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</si>
  <si>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</si>
  <si>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</si>
  <si>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</si>
  <si>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</si>
  <si>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</si>
  <si>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</si>
  <si>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</si>
  <si>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</si>
  <si>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</si>
  <si>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</si>
  <si>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</si>
  <si>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</si>
  <si>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</si>
  <si>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</si>
  <si>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</si>
  <si>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</si>
  <si>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</si>
  <si>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</si>
  <si>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</si>
  <si>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</si>
  <si>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</si>
  <si>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</si>
  <si>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</si>
  <si>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</si>
  <si>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</si>
  <si>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</si>
  <si>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</si>
  <si>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</si>
  <si>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</si>
  <si>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</si>
  <si>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</si>
  <si>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</si>
  <si>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</si>
  <si>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</si>
  <si>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</si>
  <si>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</si>
  <si>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</si>
  <si>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</si>
  <si>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</si>
  <si>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</si>
  <si>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</si>
  <si>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</si>
  <si>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</si>
  <si>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</si>
  <si>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</si>
  <si>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</si>
  <si>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</si>
  <si>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</si>
  <si>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</si>
  <si>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</si>
  <si>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</si>
  <si>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</si>
  <si>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</si>
  <si>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</si>
  <si>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</si>
  <si>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</si>
  <si>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</si>
  <si>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</si>
  <si>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</si>
  <si>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</si>
  <si>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</si>
  <si>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</si>
  <si>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</si>
  <si>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</si>
  <si>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</si>
  <si>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</si>
  <si>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</si>
  <si>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</si>
  <si>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</si>
  <si>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</si>
  <si>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</si>
  <si>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</si>
  <si>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</si>
  <si>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</si>
  <si>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</si>
  <si>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</si>
  <si>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</si>
  <si>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</si>
  <si>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</si>
  <si>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</si>
  <si>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</si>
  <si>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</si>
  <si>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</si>
  <si>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</si>
  <si>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</si>
  <si>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</si>
  <si>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</si>
  <si>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</si>
  <si>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</si>
  <si>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</si>
  <si>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</si>
  <si>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</si>
  <si>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</si>
  <si>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</si>
  <si>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</si>
  <si>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</si>
  <si>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</si>
  <si>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</si>
  <si>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</si>
  <si>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</si>
  <si>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</si>
  <si>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</si>
  <si>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</si>
  <si>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</si>
  <si>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</si>
  <si>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</si>
  <si>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</si>
  <si>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</si>
  <si>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</si>
  <si>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</si>
  <si>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</si>
  <si>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</si>
  <si>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</si>
  <si>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</si>
  <si>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</si>
  <si>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</si>
  <si>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</si>
  <si>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</si>
  <si>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</si>
  <si>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</si>
  <si>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</si>
  <si>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</si>
  <si>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</si>
  <si>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</si>
  <si>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</si>
  <si>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</si>
  <si>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</si>
  <si>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</si>
  <si>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</si>
  <si>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</si>
  <si>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</si>
  <si>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</si>
  <si>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</si>
  <si>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</si>
  <si>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</si>
  <si>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</si>
  <si>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</si>
  <si>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</si>
  <si>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</si>
  <si>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</si>
  <si>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</si>
  <si>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</si>
  <si>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</si>
  <si>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</si>
  <si>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</si>
  <si>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</si>
  <si>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</si>
  <si>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</si>
  <si>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</si>
  <si>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</si>
  <si>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</si>
  <si>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</si>
  <si>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</si>
  <si>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</si>
  <si>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</si>
  <si>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</si>
  <si>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</si>
  <si>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</si>
  <si>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</si>
  <si>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</si>
  <si>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</si>
  <si>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</si>
  <si>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</si>
  <si>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</si>
  <si>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</si>
  <si>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</si>
  <si>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</si>
  <si>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</si>
  <si>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</si>
  <si>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</si>
  <si>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</si>
  <si>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</si>
  <si>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</si>
  <si>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</si>
  <si>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</si>
  <si>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</si>
  <si>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</si>
  <si>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</si>
  <si>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</si>
  <si>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</si>
  <si>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</si>
  <si>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</si>
  <si>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</si>
  <si>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</si>
  <si>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</si>
  <si>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</si>
  <si>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</si>
  <si>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</si>
  <si>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</si>
  <si>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</si>
  <si>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</si>
  <si>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</si>
  <si>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</si>
  <si>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</si>
  <si>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</si>
  <si>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</si>
  <si>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</si>
  <si>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</si>
  <si>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</si>
  <si>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</si>
  <si>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</si>
  <si>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</si>
  <si>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</si>
  <si>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</si>
  <si>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</si>
  <si>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</si>
  <si>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</si>
  <si>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</si>
  <si>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</si>
  <si>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</si>
  <si>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</si>
  <si>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</si>
  <si>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</si>
  <si>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</si>
  <si>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</si>
  <si>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</si>
  <si>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</si>
  <si>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</si>
  <si>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</si>
  <si>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</si>
  <si>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</si>
  <si>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</si>
  <si>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</si>
  <si>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</si>
  <si>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</si>
  <si>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</si>
  <si>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</si>
  <si>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</si>
  <si>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</si>
  <si>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</si>
  <si>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</si>
  <si>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</si>
  <si>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</si>
  <si>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</si>
  <si>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</si>
  <si>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</si>
  <si>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</si>
  <si>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</si>
  <si>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</si>
  <si>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</si>
  <si>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</si>
  <si>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</si>
  <si>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</si>
  <si>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</si>
  <si>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</si>
  <si>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</si>
  <si>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</si>
  <si>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</si>
  <si>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</si>
  <si>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</si>
  <si>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</si>
  <si>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</si>
  <si>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</si>
  <si>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</si>
  <si>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</si>
  <si>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</si>
  <si>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</si>
  <si>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</si>
  <si>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</si>
  <si>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</si>
  <si>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</si>
  <si>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</si>
  <si>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</si>
  <si>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</si>
  <si>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</si>
  <si>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</si>
  <si>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</si>
  <si>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</si>
  <si>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</si>
  <si>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</si>
  <si>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</si>
  <si>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</si>
  <si>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</si>
  <si>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</si>
  <si>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</si>
  <si>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</si>
  <si>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</si>
  <si>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</si>
  <si>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</si>
  <si>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</si>
  <si>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</si>
  <si>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</si>
  <si>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</si>
  <si>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</si>
  <si>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</si>
  <si>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</si>
  <si>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</si>
  <si>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</si>
  <si>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</si>
  <si>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</si>
  <si>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</si>
  <si>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</si>
  <si>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</si>
  <si>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</si>
  <si>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</si>
  <si>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</si>
  <si>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</si>
  <si>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</si>
  <si>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</si>
  <si>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</si>
  <si>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</si>
  <si>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</si>
  <si>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</si>
  <si>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</si>
  <si>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</si>
  <si>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</si>
  <si>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</si>
  <si>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</si>
  <si>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</si>
  <si>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</si>
  <si>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</si>
  <si>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</si>
  <si>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</si>
  <si>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</si>
  <si>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</si>
  <si>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</si>
  <si>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</si>
  <si>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</si>
  <si>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</si>
  <si>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</si>
  <si>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</si>
  <si>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</si>
  <si>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</si>
  <si>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</si>
  <si>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</si>
  <si>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</si>
  <si>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</si>
  <si>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</si>
  <si>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</si>
  <si>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</si>
  <si>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</si>
  <si>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</si>
  <si>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</si>
  <si>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</si>
  <si>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</si>
  <si>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</si>
  <si>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</si>
  <si>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</si>
  <si>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</si>
  <si>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</si>
  <si>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</si>
  <si>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</si>
  <si>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</si>
  <si>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</si>
  <si>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</si>
  <si>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</si>
  <si>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</si>
  <si>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</si>
  <si>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</si>
  <si>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</si>
  <si>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</si>
  <si>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</si>
  <si>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</si>
  <si>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</si>
  <si>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</si>
  <si>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</si>
  <si>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</si>
  <si>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</si>
  <si>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</si>
  <si>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</si>
  <si>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</si>
  <si>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</si>
  <si>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</si>
  <si>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</si>
  <si>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</si>
  <si>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</si>
  <si>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</si>
  <si>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</si>
  <si>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</si>
  <si>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</si>
  <si>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</si>
  <si>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</si>
  <si>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</si>
  <si>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</si>
  <si>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</si>
  <si>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</si>
  <si>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</si>
  <si>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</si>
  <si>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</si>
  <si>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</si>
  <si>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</si>
  <si>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</si>
  <si>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</si>
  <si>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</si>
  <si>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</si>
  <si>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</si>
  <si>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</si>
  <si>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</si>
  <si>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</si>
  <si>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</si>
  <si>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</si>
  <si>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</si>
  <si>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</si>
  <si>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</si>
  <si>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</si>
  <si>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</si>
  <si>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</si>
  <si>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</si>
  <si>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</si>
  <si>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</si>
  <si>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</si>
  <si>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</si>
  <si>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</si>
  <si>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</si>
  <si>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</si>
  <si>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</si>
  <si>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</si>
  <si>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</si>
  <si>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</si>
  <si>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</si>
  <si>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</si>
  <si>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</si>
  <si>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</si>
  <si>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</si>
  <si>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</si>
  <si>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</si>
  <si>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</si>
  <si>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</si>
  <si>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</si>
  <si>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</si>
  <si>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</si>
  <si>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</si>
  <si>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</si>
  <si>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</si>
  <si>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</si>
  <si>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</si>
  <si>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</si>
  <si>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</si>
  <si>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</si>
  <si>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</si>
  <si>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</si>
  <si>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</si>
  <si>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</si>
  <si>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</si>
  <si>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</si>
  <si>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</si>
  <si>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</si>
  <si>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</si>
  <si>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</si>
  <si>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</si>
  <si>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</si>
  <si>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</si>
  <si>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</si>
  <si>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</si>
  <si>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</si>
  <si>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</si>
  <si>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</si>
  <si>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</si>
  <si>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</si>
  <si>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</si>
  <si>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</si>
  <si>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</si>
  <si>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</si>
  <si>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</si>
  <si>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</si>
  <si>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</si>
  <si>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</si>
  <si>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</si>
  <si>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</si>
  <si>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</si>
  <si>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</si>
  <si>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</si>
  <si>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</si>
  <si>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</si>
  <si>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</si>
  <si>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</si>
  <si>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</si>
  <si>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</si>
  <si>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</si>
  <si>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</si>
  <si>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</si>
  <si>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</si>
  <si>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</si>
  <si>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</si>
  <si>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</si>
  <si>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</si>
  <si>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</si>
  <si>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</si>
  <si>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</si>
  <si>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</si>
  <si>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</si>
  <si>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</si>
  <si>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</si>
  <si>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</si>
  <si>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</si>
  <si>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</si>
  <si>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</si>
  <si>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</si>
  <si>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</si>
  <si>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</si>
  <si>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</si>
  <si>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</si>
  <si>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</si>
  <si>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</si>
  <si>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</si>
  <si>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</si>
  <si>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</si>
  <si>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</si>
  <si>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</si>
  <si>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</si>
  <si>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</si>
  <si>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</si>
  <si>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</si>
  <si>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</si>
  <si>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</si>
  <si>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</si>
  <si>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</si>
  <si>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</si>
  <si>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</si>
  <si>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</si>
  <si>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</si>
  <si>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</si>
  <si>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</si>
  <si>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</si>
  <si>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</si>
  <si>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</si>
  <si>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</si>
  <si>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</si>
  <si>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</si>
  <si>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</si>
  <si>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</si>
  <si>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</si>
  <si>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</si>
  <si>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</si>
  <si>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</si>
  <si>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</si>
  <si>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</si>
  <si>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</si>
  <si>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</si>
  <si>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</si>
  <si>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</si>
  <si>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</si>
  <si>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</si>
  <si>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</si>
  <si>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</si>
  <si>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</si>
  <si>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</si>
  <si>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</si>
  <si>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</si>
  <si>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</si>
  <si>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</si>
  <si>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</si>
  <si>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</si>
  <si>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</si>
  <si>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</si>
  <si>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</si>
  <si>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</si>
  <si>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</si>
  <si>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</si>
  <si>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</si>
  <si>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</si>
  <si>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</si>
  <si>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</si>
  <si>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</si>
  <si>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</si>
  <si>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</si>
  <si>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</si>
  <si>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</si>
  <si>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</si>
  <si>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</si>
  <si>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</si>
  <si>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</si>
  <si>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</si>
  <si>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</si>
  <si>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</si>
  <si>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</si>
  <si>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</si>
  <si>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</si>
  <si>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</si>
  <si>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</si>
  <si>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</si>
  <si>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</si>
  <si>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</si>
  <si>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</si>
  <si>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</si>
  <si>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</si>
  <si>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</si>
  <si>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</si>
  <si>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</si>
  <si>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</si>
  <si>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</si>
  <si>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</si>
  <si>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</si>
  <si>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</si>
  <si>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</si>
  <si>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</si>
  <si>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</si>
  <si>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</si>
  <si>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</si>
  <si>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</si>
  <si>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</si>
  <si>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</si>
  <si>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</si>
  <si>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</si>
  <si>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</si>
  <si>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</si>
  <si>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</si>
  <si>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</si>
  <si>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</si>
  <si>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</si>
  <si>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</si>
  <si>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</si>
  <si>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</si>
  <si>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</si>
  <si>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</si>
  <si>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</si>
  <si>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</si>
  <si>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</si>
  <si>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</si>
  <si>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</si>
  <si>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</si>
  <si>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</si>
  <si>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</si>
  <si>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</si>
  <si>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</si>
  <si>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</si>
  <si>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</si>
  <si>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</si>
  <si>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</si>
  <si>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</si>
  <si>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</si>
  <si>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</si>
  <si>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</si>
  <si>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</si>
  <si>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</si>
  <si>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</si>
  <si>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</si>
  <si>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</si>
  <si>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</si>
  <si>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</si>
  <si>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</si>
  <si>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</si>
  <si>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</si>
  <si>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</si>
  <si>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</si>
  <si>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</si>
  <si>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</si>
  <si>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</si>
  <si>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</si>
  <si>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</si>
  <si>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</si>
  <si>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</si>
  <si>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</si>
  <si>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</si>
  <si>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</si>
  <si>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</si>
  <si>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</si>
  <si>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</si>
  <si>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</si>
  <si>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</si>
  <si>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</si>
  <si>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</si>
  <si>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</si>
  <si>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</si>
  <si>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</si>
  <si>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</si>
  <si>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</si>
  <si>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</si>
  <si>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</si>
  <si>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</si>
  <si>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</si>
  <si>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</si>
  <si>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</si>
  <si>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</si>
  <si>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</si>
  <si>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</si>
  <si>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</si>
  <si>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</si>
  <si>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</si>
  <si>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</si>
  <si>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</si>
  <si>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</si>
  <si>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</si>
  <si>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</si>
  <si>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</si>
  <si>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</si>
  <si>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</si>
  <si>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</si>
  <si>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</si>
  <si>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</si>
  <si>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</si>
  <si>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</si>
  <si>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</si>
  <si>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</si>
  <si>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</si>
  <si>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</si>
  <si>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</si>
  <si>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</si>
  <si>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</si>
  <si>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</si>
  <si>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</si>
  <si>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</si>
  <si>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</si>
  <si>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</si>
  <si>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</si>
  <si>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</si>
  <si>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</si>
  <si>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</si>
  <si>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</si>
  <si>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</si>
  <si>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</si>
  <si>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</si>
  <si>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</si>
  <si>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</si>
  <si>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</si>
  <si>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</si>
  <si>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</si>
  <si>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</si>
  <si>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</si>
  <si>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</si>
  <si>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</si>
  <si>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</si>
  <si>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</si>
  <si>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</si>
  <si>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</si>
  <si>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</si>
  <si>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</si>
  <si>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</si>
  <si>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</si>
  <si>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</si>
  <si>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</si>
  <si>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</si>
  <si>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</si>
  <si>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</si>
  <si>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</si>
  <si>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</si>
  <si>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</si>
  <si>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</si>
  <si>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</si>
  <si>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</si>
  <si>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</si>
  <si>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</si>
  <si>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</si>
  <si>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</si>
  <si>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</si>
  <si>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</si>
  <si>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</si>
  <si>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</si>
  <si>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</si>
  <si>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</si>
  <si>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</si>
  <si>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</si>
  <si>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</si>
  <si>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</si>
  <si>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</si>
  <si>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</si>
  <si>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</si>
  <si>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</si>
  <si>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</si>
  <si>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</si>
  <si>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</si>
  <si>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</si>
  <si>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</si>
  <si>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</si>
  <si>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</si>
  <si>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</si>
  <si>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</si>
  <si>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</si>
  <si>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</si>
  <si>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</si>
  <si>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</si>
  <si>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</si>
  <si>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</si>
  <si>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</si>
  <si>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</si>
  <si>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</si>
  <si>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</si>
  <si>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</si>
  <si>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</si>
  <si>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</si>
  <si>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</si>
  <si>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</si>
  <si>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</si>
  <si>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</si>
  <si>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</si>
  <si>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</si>
  <si>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</si>
  <si>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</si>
  <si>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</si>
  <si>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</si>
  <si>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</si>
  <si>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</si>
  <si>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</si>
  <si>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</si>
  <si>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</si>
  <si>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</si>
  <si>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</si>
  <si>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</si>
  <si>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</si>
  <si>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</si>
  <si>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</si>
  <si>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</si>
  <si>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</si>
  <si>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</si>
  <si>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</si>
  <si>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</si>
  <si>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</si>
  <si>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</si>
  <si>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</si>
  <si>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</si>
  <si>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</si>
  <si>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</si>
  <si>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</si>
  <si>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</si>
  <si>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</si>
  <si>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</si>
  <si>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</si>
  <si>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</si>
  <si>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</si>
  <si>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</si>
  <si>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</si>
  <si>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</si>
  <si>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</si>
  <si>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</si>
  <si>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</si>
  <si>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</si>
  <si>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</si>
  <si>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</si>
  <si>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</si>
  <si>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</si>
  <si>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</si>
  <si>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</si>
  <si>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</si>
  <si>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</si>
  <si>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</si>
  <si>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</si>
  <si>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</si>
  <si>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</si>
  <si>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</si>
  <si>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</si>
  <si>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</si>
  <si>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</si>
  <si>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</si>
  <si>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</si>
  <si>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</si>
  <si>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</si>
  <si>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</si>
  <si>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</si>
  <si>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</si>
  <si>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</si>
  <si>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</si>
  <si>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</si>
  <si>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</si>
  <si>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</si>
  <si>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</si>
  <si>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</si>
  <si>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</si>
  <si>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</si>
  <si>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</si>
  <si>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</si>
  <si>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</si>
  <si>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</si>
  <si>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</si>
  <si>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</si>
  <si>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</si>
  <si>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</si>
  <si>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</si>
  <si>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</si>
  <si>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</si>
  <si>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</si>
  <si>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</si>
  <si>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</si>
  <si>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</si>
  <si>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</si>
  <si>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</si>
  <si>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</si>
  <si>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</si>
  <si>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</si>
  <si>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</si>
  <si>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</si>
  <si>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</si>
  <si>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</si>
  <si>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</si>
  <si>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</si>
  <si>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</si>
  <si>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</si>
  <si>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</si>
  <si>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</si>
  <si>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</si>
  <si>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</si>
  <si>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</si>
  <si>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</si>
  <si>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</si>
  <si>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</si>
  <si>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</si>
  <si>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</si>
  <si>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</si>
  <si>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</si>
  <si>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</si>
  <si>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</si>
  <si>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</si>
  <si>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</si>
  <si>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</si>
  <si>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</si>
  <si>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</si>
  <si>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</si>
  <si>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</si>
  <si>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</si>
  <si>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</si>
  <si>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</si>
  <si>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</si>
  <si>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</si>
  <si>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</si>
  <si>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</si>
  <si>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</si>
  <si>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</si>
  <si>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</si>
  <si>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</si>
  <si>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</si>
  <si>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</si>
  <si>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</si>
  <si>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</si>
  <si>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</si>
  <si>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</si>
  <si>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</si>
  <si>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</si>
  <si>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</si>
  <si>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</si>
  <si>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</si>
  <si>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</si>
  <si>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</si>
  <si>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</si>
  <si>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</si>
  <si>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</si>
  <si>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</si>
  <si>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</si>
  <si>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</si>
  <si>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</si>
  <si>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</si>
  <si>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</si>
  <si>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</si>
  <si>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</si>
  <si>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</si>
  <si>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</si>
  <si>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</si>
  <si>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</si>
  <si>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</si>
  <si>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</si>
  <si>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</si>
  <si>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</si>
  <si>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</si>
  <si>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</si>
  <si>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</si>
  <si>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</si>
  <si>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</si>
  <si>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</si>
  <si>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</si>
  <si>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</si>
  <si>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</si>
  <si>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</si>
  <si>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</si>
  <si>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</si>
  <si>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</si>
  <si>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</si>
  <si>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</si>
  <si>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</si>
  <si>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</si>
  <si>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</si>
  <si>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</si>
  <si>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</si>
  <si>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</si>
  <si>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</si>
  <si>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</si>
  <si>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</si>
  <si>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</si>
  <si>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</si>
  <si>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</si>
  <si>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</si>
  <si>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</si>
  <si>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</si>
  <si>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</si>
  <si>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</si>
  <si>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</si>
  <si>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</si>
  <si>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</si>
  <si>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</si>
  <si>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</si>
  <si>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</si>
  <si>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</si>
  <si>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</si>
  <si>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</si>
  <si>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</si>
  <si>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</si>
  <si>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</si>
  <si>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</si>
  <si>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</si>
  <si>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</si>
  <si>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</si>
  <si>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</si>
  <si>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</si>
  <si>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</si>
  <si>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</si>
  <si>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</si>
  <si>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</si>
  <si>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</si>
  <si>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</si>
  <si>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</si>
  <si>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</si>
  <si>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</si>
  <si>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</si>
  <si>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</si>
  <si>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</si>
  <si>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</si>
  <si>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</si>
  <si>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</si>
  <si>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</si>
  <si>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</si>
  <si>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</si>
  <si>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</si>
  <si>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</si>
  <si>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</si>
  <si>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</si>
  <si>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</si>
  <si>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</si>
  <si>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</si>
  <si>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</si>
  <si>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</si>
  <si>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</si>
  <si>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</si>
  <si>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</si>
  <si>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</si>
  <si>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</si>
  <si>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</si>
  <si>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</si>
  <si>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</si>
  <si>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</si>
  <si>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</si>
  <si>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</si>
  <si>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</si>
  <si>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</si>
  <si>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</si>
  <si>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</si>
  <si>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</si>
  <si>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</si>
  <si>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</si>
  <si>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</si>
  <si>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</si>
  <si>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</si>
  <si>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</si>
  <si>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</si>
  <si>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</si>
  <si>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</si>
  <si>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</si>
  <si>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</si>
  <si>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</si>
  <si>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</si>
  <si>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</si>
  <si>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</si>
  <si>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</si>
  <si>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</si>
  <si>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</si>
  <si>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</si>
  <si>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</si>
  <si>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</si>
  <si>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</si>
  <si>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</si>
  <si>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</si>
  <si>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</si>
  <si>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</si>
  <si>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</si>
  <si>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</si>
  <si>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</si>
  <si>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</si>
  <si>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</si>
  <si>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</si>
  <si>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</si>
  <si>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</si>
  <si>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</si>
  <si>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</si>
  <si>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</si>
  <si>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</si>
  <si>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</si>
  <si>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</si>
  <si>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</si>
  <si>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</si>
  <si>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</si>
  <si>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</si>
  <si>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</si>
  <si>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</si>
  <si>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</si>
  <si>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</si>
  <si>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</si>
  <si>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</si>
  <si>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</si>
  <si>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</si>
  <si>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</si>
  <si>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</si>
  <si>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</si>
  <si>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</si>
  <si>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</si>
  <si>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</si>
  <si>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</si>
  <si>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</si>
  <si>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</si>
  <si>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</si>
  <si>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</si>
  <si>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</si>
  <si>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</si>
  <si>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</si>
  <si>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</si>
  <si>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</si>
  <si>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</si>
  <si>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</si>
  <si>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</si>
  <si>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</si>
  <si>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</si>
  <si>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</si>
  <si>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</si>
  <si>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</si>
  <si>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</si>
  <si>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</si>
  <si>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</si>
  <si>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</si>
  <si>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</si>
  <si>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</si>
  <si>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</si>
  <si>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</si>
  <si>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</si>
  <si>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</si>
  <si>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</si>
  <si>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</si>
  <si>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</si>
  <si>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</si>
  <si>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</si>
  <si>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</si>
  <si>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</si>
  <si>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</si>
  <si>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</si>
  <si>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</si>
  <si>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</si>
  <si>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</si>
  <si>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</si>
  <si>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</si>
  <si>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</si>
  <si>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</si>
  <si>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</si>
  <si>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</si>
  <si>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</si>
  <si>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</si>
  <si>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</si>
  <si>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</si>
  <si>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</si>
  <si>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</si>
  <si>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</si>
  <si>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</si>
  <si>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</si>
  <si>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</si>
  <si>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</si>
  <si>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</si>
  <si>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</si>
  <si>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</si>
  <si>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</si>
  <si>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</si>
  <si>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</si>
  <si>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</si>
  <si>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</si>
  <si>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</si>
  <si>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</si>
  <si>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</si>
  <si>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</si>
  <si>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</si>
  <si>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</si>
  <si>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</si>
  <si>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</si>
  <si>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</si>
  <si>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</si>
  <si>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</si>
  <si>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</si>
  <si>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</si>
  <si>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</si>
  <si>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</si>
  <si>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</si>
  <si>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</si>
  <si>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</si>
  <si>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</si>
  <si>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</si>
  <si>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</si>
  <si>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</si>
  <si>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</si>
  <si>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</si>
  <si>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</si>
  <si>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</si>
  <si>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</si>
  <si>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</si>
  <si>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</si>
  <si>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</si>
  <si>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</si>
  <si>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</si>
  <si>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</si>
  <si>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</si>
  <si>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</si>
  <si>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</si>
  <si>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</si>
  <si>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</si>
  <si>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</si>
  <si>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</si>
  <si>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</si>
  <si>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</si>
  <si>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</si>
  <si>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</si>
  <si>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</si>
  <si>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</si>
  <si>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</si>
  <si>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</si>
  <si>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</si>
  <si>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</si>
  <si>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</si>
  <si>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</si>
  <si>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</si>
  <si>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</si>
  <si>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</si>
  <si>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</si>
  <si>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</si>
  <si>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</si>
  <si>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</si>
  <si>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</si>
  <si>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</si>
  <si>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</si>
  <si>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</si>
  <si>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</si>
  <si>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</si>
  <si>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</si>
  <si>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</si>
  <si>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</si>
  <si>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</si>
  <si>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</si>
  <si>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</si>
  <si>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</si>
  <si>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</si>
  <si>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</si>
  <si>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</si>
  <si>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</si>
  <si>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</si>
  <si>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</si>
  <si>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</si>
  <si>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</si>
  <si>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</si>
  <si>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</si>
  <si>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</si>
  <si>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</si>
  <si>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</si>
  <si>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</si>
  <si>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</si>
  <si>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</si>
  <si>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</si>
  <si>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</si>
  <si>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</si>
  <si>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</si>
  <si>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</si>
  <si>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</si>
  <si>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</si>
  <si>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</si>
  <si>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</si>
  <si>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</si>
  <si>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</si>
  <si>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</si>
  <si>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</si>
  <si>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</si>
  <si>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</si>
  <si>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</si>
  <si>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</si>
  <si>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</si>
  <si>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</si>
  <si>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</si>
  <si>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</si>
  <si>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</si>
  <si>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</si>
  <si>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</si>
  <si>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</si>
  <si>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</si>
  <si>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</si>
  <si>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</si>
  <si>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</si>
  <si>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</si>
  <si>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</si>
  <si>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</si>
  <si>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</si>
  <si>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</si>
  <si>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</si>
  <si>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</si>
  <si>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</si>
  <si>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</si>
  <si>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</si>
  <si>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</si>
  <si>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</si>
  <si>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</si>
  <si>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</si>
  <si>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</si>
  <si>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</si>
  <si>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</si>
  <si>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</si>
  <si>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</si>
  <si>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</si>
  <si>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</si>
  <si>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</si>
  <si>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</si>
  <si>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</si>
  <si>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</si>
  <si>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</si>
  <si>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</si>
  <si>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</si>
  <si>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</si>
  <si>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</si>
  <si>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</si>
  <si>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</si>
  <si>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</si>
  <si>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</si>
  <si>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</si>
  <si>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</si>
  <si>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</si>
  <si>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</si>
  <si>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</si>
  <si>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</si>
  <si>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</si>
  <si>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</si>
  <si>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</si>
  <si>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</si>
  <si>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</si>
  <si>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</si>
  <si>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</si>
  <si>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</si>
  <si>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</si>
  <si>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</si>
  <si>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</si>
  <si>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</si>
  <si>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</si>
  <si>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</si>
  <si>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</si>
  <si>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</si>
  <si>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</si>
  <si>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</si>
  <si>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</si>
  <si>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</si>
  <si>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</si>
  <si>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</si>
  <si>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</si>
  <si>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</si>
  <si>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</si>
  <si>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</si>
  <si>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</si>
  <si>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</si>
  <si>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</si>
  <si>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</si>
  <si>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</si>
  <si>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</si>
  <si>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</si>
  <si>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</si>
  <si>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</si>
  <si>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</si>
  <si>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</si>
  <si>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</si>
  <si>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</si>
  <si>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</si>
  <si>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</si>
  <si>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</si>
  <si>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</si>
  <si>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</si>
  <si>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</si>
  <si>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</si>
  <si>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</si>
  <si>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</si>
  <si>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</si>
  <si>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</si>
  <si>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</si>
  <si>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</si>
  <si>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</si>
  <si>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</si>
  <si>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</si>
  <si>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</si>
  <si>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</si>
  <si>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</si>
  <si>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</si>
  <si>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</si>
  <si>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</si>
  <si>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</si>
  <si>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</si>
  <si>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</si>
  <si>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</si>
  <si>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</si>
  <si>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</si>
  <si>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</si>
  <si>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</si>
  <si>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</si>
  <si>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</si>
  <si>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</si>
  <si>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</si>
  <si>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</si>
  <si>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</si>
  <si>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</si>
  <si>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</si>
  <si>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</si>
  <si>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</si>
  <si>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</si>
  <si>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</si>
  <si>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</si>
  <si>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</si>
  <si>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</si>
  <si>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</si>
  <si>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</si>
  <si>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</si>
  <si>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</si>
  <si>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</si>
  <si>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</si>
  <si>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</si>
  <si>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</si>
  <si>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</si>
  <si>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</si>
  <si>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</si>
  <si>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</si>
  <si>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</si>
  <si>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</si>
  <si>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</si>
  <si>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</si>
  <si>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</si>
  <si>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</si>
  <si>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</si>
  <si>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</si>
  <si>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</si>
  <si>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</si>
  <si>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</si>
  <si>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</si>
  <si>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</si>
  <si>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</si>
  <si>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</si>
  <si>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</si>
  <si>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</si>
  <si>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</si>
  <si>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</si>
  <si>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</si>
  <si>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</si>
  <si>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</si>
  <si>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</si>
  <si>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</si>
  <si>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</si>
  <si>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</si>
  <si>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</si>
  <si>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</si>
  <si>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</si>
  <si>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</si>
  <si>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</si>
  <si>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</si>
  <si>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</si>
  <si>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</si>
  <si>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</si>
  <si>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</si>
  <si>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</si>
  <si>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</si>
  <si>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</si>
  <si>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</si>
  <si>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</si>
  <si>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</si>
  <si>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</si>
  <si>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</si>
  <si>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</si>
  <si>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</si>
  <si>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</si>
  <si>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</si>
  <si>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</si>
  <si>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</si>
  <si>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</si>
  <si>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</si>
  <si>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</si>
  <si>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</si>
  <si>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</si>
  <si>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</si>
  <si>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</si>
  <si>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</si>
  <si>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</si>
  <si>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</si>
  <si>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</si>
  <si>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</si>
  <si>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</si>
  <si>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</si>
  <si>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</si>
  <si>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</si>
  <si>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</si>
  <si>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</si>
  <si>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</si>
  <si>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</si>
  <si>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</si>
  <si>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</si>
  <si>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</si>
  <si>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</si>
  <si>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</si>
  <si>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</si>
  <si>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</si>
  <si>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</si>
  <si>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</si>
  <si>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</si>
  <si>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</si>
  <si>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</si>
  <si>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</si>
  <si>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</si>
  <si>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</si>
  <si>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</si>
  <si>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</si>
  <si>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</si>
  <si>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</si>
  <si>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</si>
  <si>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</si>
  <si>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</si>
  <si>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</si>
  <si>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</si>
  <si>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</si>
  <si>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</si>
  <si>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</si>
  <si>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</si>
  <si>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</si>
  <si>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</si>
  <si>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</si>
  <si>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</si>
  <si>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</si>
  <si>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</si>
  <si>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</si>
  <si>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</si>
  <si>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</si>
  <si>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</si>
  <si>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</si>
  <si>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</si>
  <si>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</si>
  <si>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</si>
  <si>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</si>
  <si>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</si>
  <si>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</si>
  <si>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</si>
  <si>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</si>
  <si>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</si>
  <si>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</si>
  <si>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</si>
  <si>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</si>
  <si>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</si>
  <si>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</si>
  <si>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</si>
  <si>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</si>
  <si>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</si>
  <si>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</si>
  <si>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</si>
  <si>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</si>
  <si>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</si>
  <si>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</si>
  <si>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</si>
  <si>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</si>
  <si>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</si>
  <si>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</si>
  <si>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</si>
  <si>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</si>
  <si>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</si>
  <si>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</si>
  <si>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</si>
  <si>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</si>
  <si>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</si>
  <si>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</si>
  <si>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</si>
  <si>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</si>
  <si>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</si>
  <si>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</si>
  <si>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</si>
  <si>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</si>
  <si>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</si>
  <si>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</si>
  <si>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</si>
  <si>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</si>
  <si>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</si>
  <si>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</si>
  <si>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</si>
  <si>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</si>
  <si>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</si>
  <si>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</si>
  <si>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</si>
  <si>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</si>
  <si>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</si>
  <si>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</si>
  <si>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</si>
  <si>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</si>
  <si>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</si>
  <si>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</si>
  <si>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</si>
  <si>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</si>
  <si>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</si>
  <si>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</si>
  <si>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</si>
  <si>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</si>
  <si>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</si>
  <si>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</si>
  <si>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</si>
  <si>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</si>
  <si>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</si>
  <si>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</si>
  <si>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</si>
  <si>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</si>
  <si>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</si>
  <si>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</si>
  <si>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</si>
  <si>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</si>
  <si>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</si>
  <si>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</si>
  <si>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</si>
  <si>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</si>
  <si>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</si>
  <si>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</si>
  <si>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</si>
  <si>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</si>
  <si>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</si>
  <si>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</si>
  <si>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</si>
  <si>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</si>
  <si>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</si>
  <si>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</si>
  <si>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</si>
  <si>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</si>
  <si>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</si>
  <si>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</si>
  <si>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</si>
  <si>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</si>
  <si>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</si>
  <si>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</si>
  <si>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</si>
  <si>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</si>
  <si>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</si>
  <si>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</si>
  <si>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</si>
  <si>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</si>
  <si>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</si>
  <si>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</si>
  <si>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</si>
  <si>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</si>
  <si>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</si>
  <si>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</si>
  <si>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</si>
  <si>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</si>
  <si>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</si>
  <si>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</si>
  <si>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</si>
  <si>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</si>
  <si>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</si>
  <si>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</si>
  <si>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</si>
  <si>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</si>
  <si>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</si>
  <si>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</si>
  <si>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</si>
  <si>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</si>
  <si>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</si>
  <si>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</si>
  <si>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</si>
  <si>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</si>
  <si>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</si>
  <si>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</si>
  <si>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</si>
  <si>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</si>
  <si>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</si>
  <si>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</si>
  <si>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</si>
  <si>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</si>
  <si>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</si>
  <si>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</si>
  <si>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</si>
  <si>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</si>
  <si>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</si>
  <si>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</si>
  <si>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</si>
  <si>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</si>
  <si>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</si>
  <si>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</si>
  <si>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</si>
  <si>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</si>
  <si>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</si>
  <si>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</si>
  <si>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</si>
  <si>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</si>
  <si>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</si>
  <si>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</si>
  <si>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</si>
  <si>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</si>
  <si>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</si>
  <si>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</si>
  <si>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</si>
  <si>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</si>
  <si>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</si>
  <si>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</si>
  <si>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</si>
  <si>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</si>
  <si>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</si>
  <si>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</si>
  <si>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</si>
  <si>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</si>
  <si>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</si>
  <si>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</si>
  <si>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</si>
  <si>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</si>
  <si>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</si>
  <si>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</si>
  <si>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</si>
  <si>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</si>
  <si>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</si>
  <si>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</si>
  <si>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</si>
  <si>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</si>
  <si>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</si>
  <si>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</si>
  <si>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</si>
  <si>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</si>
  <si>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</si>
  <si>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</si>
  <si>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</si>
  <si>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</si>
  <si>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</si>
  <si>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</si>
  <si>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</si>
  <si>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</si>
  <si>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</si>
  <si>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</si>
  <si>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</si>
  <si>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</si>
  <si>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</si>
  <si>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</si>
  <si>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</si>
  <si>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</si>
  <si>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</si>
  <si>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</si>
  <si>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</si>
  <si>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</si>
  <si>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</si>
  <si>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</si>
  <si>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</si>
  <si>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</si>
  <si>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</si>
  <si>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</si>
  <si>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</si>
  <si>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</si>
  <si>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</si>
  <si>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</si>
  <si>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</si>
  <si>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</si>
  <si>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</si>
  <si>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</si>
  <si>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</si>
  <si>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</si>
  <si>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</si>
  <si>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</si>
  <si>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</si>
  <si>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</si>
  <si>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</si>
  <si>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</si>
  <si>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</si>
  <si>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</si>
  <si>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</si>
  <si>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</si>
  <si>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</si>
  <si>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</si>
  <si>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</si>
  <si>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</si>
  <si>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</si>
  <si>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</si>
  <si>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</si>
  <si>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</si>
  <si>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</si>
  <si>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</si>
  <si>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</si>
  <si>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</si>
  <si>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</si>
  <si>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</si>
  <si>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</si>
  <si>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</si>
  <si>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</si>
  <si>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</si>
  <si>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</si>
  <si>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</si>
  <si>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</si>
  <si>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</si>
  <si>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</si>
  <si>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</si>
  <si>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</si>
  <si>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</si>
  <si>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</si>
  <si>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</si>
  <si>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</si>
  <si>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</si>
  <si>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</si>
  <si>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</si>
  <si>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</si>
  <si>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</si>
  <si>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</si>
  <si>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</si>
  <si>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</si>
  <si>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</si>
  <si>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</si>
  <si>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</si>
  <si>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</si>
  <si>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</si>
  <si>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</si>
  <si>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</si>
  <si>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</si>
  <si>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</si>
  <si>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</si>
  <si>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</si>
  <si>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</si>
  <si>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</si>
  <si>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</si>
  <si>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</si>
  <si>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</si>
  <si>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</si>
  <si>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</si>
  <si>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</si>
  <si>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</si>
  <si>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</si>
  <si>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</si>
  <si>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</si>
  <si>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</si>
  <si>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</si>
  <si>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</si>
  <si>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</si>
  <si>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</si>
  <si>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</si>
  <si>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</si>
  <si>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</si>
  <si>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</si>
  <si>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</si>
  <si>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</si>
  <si>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</si>
  <si>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</si>
  <si>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</si>
  <si>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</si>
  <si>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</si>
  <si>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</si>
  <si>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</si>
  <si>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</si>
  <si>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</si>
  <si>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</si>
  <si>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</si>
  <si>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</si>
  <si>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</si>
  <si>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</si>
  <si>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</si>
  <si>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</si>
  <si>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</si>
  <si>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</si>
  <si>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</si>
  <si>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</si>
  <si>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</si>
  <si>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</si>
  <si>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</si>
  <si>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</si>
  <si>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</si>
  <si>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</si>
  <si>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</si>
  <si>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</si>
  <si>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</si>
  <si>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</si>
  <si>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</si>
  <si>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</si>
  <si>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</si>
  <si>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</si>
  <si>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</si>
  <si>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</si>
  <si>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</si>
  <si>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</si>
  <si>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</si>
  <si>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</si>
  <si>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</si>
  <si>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</si>
  <si>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</si>
  <si>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</si>
  <si>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</si>
  <si>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</si>
  <si>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</si>
  <si>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</si>
  <si>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</si>
  <si>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</si>
  <si>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</si>
  <si>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</si>
  <si>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</si>
  <si>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</si>
  <si>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</si>
  <si>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</si>
  <si>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</si>
  <si>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</si>
  <si>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</si>
  <si>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</si>
  <si>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</si>
  <si>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</si>
  <si>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</si>
  <si>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</si>
  <si>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</si>
  <si>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</si>
  <si>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</si>
  <si>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</si>
  <si>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</si>
  <si>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</si>
  <si>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</si>
  <si>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</si>
  <si>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</si>
  <si>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</si>
  <si>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</si>
  <si>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</si>
  <si>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</si>
  <si>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</si>
  <si>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</si>
  <si>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</si>
  <si>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</si>
  <si>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</si>
  <si>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</si>
  <si>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</si>
  <si>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</si>
  <si>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</si>
  <si>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</si>
  <si>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</si>
  <si>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</si>
  <si>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</si>
  <si>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</si>
  <si>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</si>
  <si>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</si>
  <si>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</si>
  <si>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</si>
  <si>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</si>
  <si>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</si>
  <si>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</si>
  <si>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</si>
  <si>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</si>
  <si>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</si>
  <si>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</si>
  <si>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</si>
  <si>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</si>
  <si>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</si>
  <si>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</si>
  <si>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</si>
  <si>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</si>
  <si>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</si>
  <si>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</si>
  <si>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</si>
  <si>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</si>
  <si>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</si>
  <si>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</si>
  <si>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</si>
  <si>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</si>
  <si>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</si>
  <si>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</si>
  <si>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</si>
  <si>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</si>
  <si>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</si>
  <si>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</si>
  <si>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</si>
  <si>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</si>
  <si>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</si>
  <si>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</si>
  <si>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</si>
  <si>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</si>
  <si>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</si>
  <si>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</si>
  <si>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</si>
  <si>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</si>
  <si>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</si>
  <si>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</si>
  <si>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</si>
  <si>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</si>
  <si>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</si>
  <si>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</si>
  <si>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</si>
  <si>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</si>
  <si>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</si>
  <si>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</si>
  <si>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</si>
  <si>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</si>
  <si>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</si>
  <si>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</si>
  <si>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</si>
  <si>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</si>
  <si>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</si>
  <si>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</si>
  <si>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</si>
  <si>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</si>
  <si>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</si>
  <si>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</si>
  <si>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</si>
  <si>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</si>
  <si>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</si>
  <si>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</si>
  <si>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</si>
  <si>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</si>
  <si>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</si>
  <si>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</si>
  <si>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</si>
  <si>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</si>
  <si>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</si>
  <si>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</si>
  <si>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</si>
  <si>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</si>
  <si>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</si>
  <si>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</si>
  <si>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</si>
  <si>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</si>
  <si>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</si>
  <si>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</si>
  <si>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</si>
  <si>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</si>
  <si>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</si>
  <si>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</si>
  <si>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</si>
  <si>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</si>
  <si>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</si>
  <si>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</si>
  <si>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</si>
  <si>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</si>
  <si>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</si>
  <si>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</si>
  <si>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</si>
  <si>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</si>
  <si>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</si>
  <si>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</si>
  <si>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</si>
  <si>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</si>
  <si>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</si>
  <si>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</si>
  <si>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</si>
  <si>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</si>
  <si>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</si>
  <si>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</si>
  <si>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</si>
  <si>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</si>
  <si>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</si>
  <si>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</si>
  <si>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</si>
  <si>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</si>
  <si>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</si>
  <si>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</si>
  <si>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</si>
  <si>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</si>
  <si>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</si>
  <si>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</si>
  <si>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</si>
  <si>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</si>
  <si>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</si>
  <si>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</si>
  <si>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</si>
  <si>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</si>
  <si>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</si>
  <si>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</si>
  <si>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</si>
  <si>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</si>
  <si>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</si>
  <si>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</si>
  <si>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</si>
  <si>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</si>
  <si>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</si>
  <si>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</si>
  <si>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</si>
  <si>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</si>
  <si>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</si>
  <si>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</si>
  <si>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</si>
  <si>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</si>
  <si>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</si>
  <si>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</si>
  <si>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</si>
  <si>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</si>
  <si>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</si>
  <si>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</si>
  <si>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</si>
  <si>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</si>
  <si>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</si>
  <si>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</si>
  <si>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</si>
  <si>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</si>
  <si>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</si>
  <si>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</si>
  <si>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</si>
  <si>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</si>
  <si>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</si>
  <si>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</si>
  <si>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</si>
  <si>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</si>
  <si>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</si>
  <si>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</si>
  <si>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</si>
  <si>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</si>
  <si>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</si>
  <si>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</si>
  <si>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</si>
  <si>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</si>
  <si>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</si>
  <si>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</si>
  <si>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</si>
  <si>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</si>
  <si>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</si>
  <si>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</si>
  <si>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</si>
  <si>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</si>
  <si>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</si>
  <si>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</si>
  <si>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</si>
  <si>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</si>
  <si>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</si>
  <si>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</si>
  <si>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</si>
  <si>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</si>
  <si>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</si>
  <si>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</si>
  <si>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</si>
  <si>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</si>
  <si>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</si>
  <si>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</si>
  <si>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</si>
  <si>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</si>
  <si>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</si>
  <si>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</si>
  <si>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</si>
  <si>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</si>
  <si>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</si>
  <si>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</si>
  <si>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</si>
  <si>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</si>
  <si>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</si>
  <si>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</si>
  <si>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</si>
  <si>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</si>
  <si>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</si>
  <si>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</si>
  <si>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</si>
  <si>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</si>
  <si>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</si>
  <si>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</si>
  <si>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</si>
  <si>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</si>
  <si>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</si>
  <si>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</si>
  <si>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</si>
  <si>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</si>
  <si>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</si>
  <si>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</si>
  <si>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</si>
  <si>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</si>
  <si>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</si>
  <si>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</si>
  <si>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</si>
  <si>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</si>
  <si>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</si>
  <si>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</si>
  <si>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</si>
  <si>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</si>
  <si>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</si>
  <si>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</si>
  <si>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</si>
  <si>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</si>
  <si>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</si>
  <si>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</si>
  <si>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</si>
  <si>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</si>
  <si>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</si>
  <si>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</si>
  <si>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</si>
  <si>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</si>
  <si>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</si>
  <si>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</si>
  <si>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</si>
  <si>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</si>
  <si>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</si>
  <si>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</si>
  <si>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</si>
  <si>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</si>
  <si>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</si>
  <si>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</si>
  <si>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</si>
  <si>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</si>
  <si>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</si>
  <si>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</si>
  <si>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</si>
  <si>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</si>
  <si>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</si>
  <si>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</si>
  <si>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</si>
  <si>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</si>
  <si>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</si>
  <si>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</si>
  <si>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</si>
  <si>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</si>
  <si>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</si>
  <si>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</si>
  <si>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</si>
  <si>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</si>
  <si>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</si>
  <si>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</si>
  <si>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</si>
  <si>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</si>
  <si>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</si>
  <si>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</si>
  <si>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</si>
  <si>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</si>
  <si>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</si>
  <si>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</si>
  <si>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</si>
  <si>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</si>
  <si>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</si>
  <si>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</si>
  <si>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</si>
  <si>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</si>
  <si>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</si>
  <si>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</si>
  <si>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</si>
  <si>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</si>
  <si>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</si>
  <si>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</si>
  <si>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</si>
  <si>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</si>
  <si>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</si>
  <si>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</si>
  <si>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</si>
  <si>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</si>
  <si>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</si>
  <si>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</si>
  <si>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</si>
  <si>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</si>
  <si>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</si>
  <si>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</si>
  <si>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</si>
  <si>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</si>
  <si>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</si>
  <si>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</si>
  <si>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</si>
  <si>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</si>
  <si>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</si>
  <si>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</si>
  <si>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</si>
  <si>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</si>
  <si>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</si>
  <si>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</si>
  <si>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</si>
  <si>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</si>
  <si>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</si>
  <si>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</si>
  <si>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</si>
  <si>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</si>
  <si>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</si>
  <si>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</si>
  <si>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</si>
  <si>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</si>
  <si>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</si>
  <si>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</si>
  <si>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</si>
  <si>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</si>
  <si>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</si>
  <si>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</si>
  <si>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</si>
  <si>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</si>
  <si>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</si>
  <si>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</si>
  <si>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</si>
  <si>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</si>
  <si>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</si>
  <si>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</si>
  <si>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</si>
  <si>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</si>
  <si>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</si>
  <si>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</si>
  <si>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</si>
  <si>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</si>
  <si>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</si>
  <si>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</si>
  <si>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</si>
  <si>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</si>
  <si>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</si>
  <si>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</si>
  <si>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</si>
  <si>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</si>
  <si>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</si>
  <si>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</si>
  <si>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</si>
  <si>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</si>
  <si>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</si>
  <si>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</si>
  <si>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</si>
  <si>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</si>
  <si>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</si>
  <si>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</si>
  <si>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</si>
  <si>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</si>
  <si>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</si>
  <si>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</si>
  <si>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</si>
  <si>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</si>
  <si>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</si>
  <si>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</si>
  <si>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</si>
  <si>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</si>
  <si>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</si>
  <si>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</si>
  <si>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</si>
  <si>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</si>
  <si>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</si>
  <si>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</si>
  <si>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</si>
  <si>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</si>
  <si>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</si>
  <si>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</si>
  <si>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</si>
  <si>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</si>
  <si>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</si>
  <si>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</si>
  <si>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</si>
  <si>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</si>
  <si>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</si>
  <si>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</si>
  <si>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</si>
  <si>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</si>
  <si>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</si>
  <si>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</si>
  <si>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</si>
  <si>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</si>
  <si>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</si>
  <si>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</si>
  <si>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</si>
  <si>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</si>
  <si>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</si>
  <si>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</si>
  <si>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</si>
  <si>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</si>
  <si>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</si>
  <si>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</si>
  <si>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</si>
  <si>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</si>
  <si>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</si>
  <si>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</si>
  <si>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</si>
  <si>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</si>
  <si>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</si>
  <si>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</si>
  <si>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</si>
  <si>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</si>
  <si>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</si>
  <si>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</si>
  <si>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</si>
  <si>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</si>
  <si>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</si>
  <si>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</si>
  <si>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</si>
  <si>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</si>
  <si>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</si>
  <si>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</si>
  <si>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</si>
  <si>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</si>
  <si>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</si>
  <si>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</si>
  <si>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</si>
  <si>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</si>
  <si>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</si>
  <si>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</si>
  <si>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</si>
  <si>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</si>
  <si>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</si>
  <si>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</si>
  <si>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</si>
  <si>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</si>
  <si>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</si>
  <si>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</si>
  <si>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</si>
  <si>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</si>
  <si>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</si>
  <si>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</si>
  <si>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</si>
  <si>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</si>
  <si>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</si>
  <si>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</si>
  <si>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</si>
  <si>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</si>
  <si>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</si>
  <si>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</si>
  <si>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</si>
  <si>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</si>
  <si>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</si>
  <si>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</si>
  <si>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</si>
  <si>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</si>
  <si>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</si>
  <si>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</si>
  <si>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</si>
  <si>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</si>
  <si>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</si>
  <si>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</si>
  <si>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</si>
  <si>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</si>
  <si>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</si>
  <si>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</si>
  <si>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</si>
  <si>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</si>
  <si>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</si>
  <si>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</si>
  <si>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</si>
  <si>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</si>
  <si>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</si>
  <si>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</si>
  <si>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</si>
  <si>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</si>
  <si>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</si>
  <si>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</si>
  <si>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</si>
  <si>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</si>
  <si>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</si>
  <si>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</si>
  <si>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</si>
  <si>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</si>
  <si>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</si>
  <si>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</si>
  <si>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</si>
  <si>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</si>
  <si>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</si>
  <si>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</si>
  <si>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</si>
  <si>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</si>
  <si>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</si>
  <si>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</si>
  <si>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</si>
  <si>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</si>
  <si>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</si>
  <si>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</si>
  <si>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</si>
  <si>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</si>
  <si>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</si>
  <si>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</si>
  <si>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</si>
  <si>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</si>
  <si>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</si>
  <si>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</si>
  <si>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</si>
  <si>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</si>
  <si>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</si>
  <si>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</si>
  <si>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</si>
  <si>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</si>
  <si>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</si>
  <si>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</si>
  <si>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</si>
  <si>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</si>
  <si>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</si>
  <si>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</si>
  <si>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</si>
  <si>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</si>
  <si>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</si>
  <si>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</si>
  <si>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</si>
  <si>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</si>
  <si>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</si>
  <si>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</si>
  <si>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</si>
  <si>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</si>
  <si>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</si>
  <si>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</si>
  <si>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</si>
  <si>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</si>
  <si>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</si>
  <si>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</si>
  <si>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</si>
  <si>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</si>
  <si>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</si>
  <si>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</si>
  <si>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</si>
  <si>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</si>
  <si>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</si>
  <si>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</si>
  <si>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</si>
  <si>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</si>
  <si>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</si>
  <si>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</si>
  <si>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</si>
  <si>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</si>
  <si>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</si>
  <si>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</si>
  <si>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</si>
  <si>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</si>
  <si>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</si>
  <si>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</si>
  <si>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</si>
  <si>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</si>
  <si>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</si>
  <si>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</si>
  <si>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</si>
  <si>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</si>
  <si>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</si>
  <si>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</si>
  <si>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</si>
  <si>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</si>
  <si>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</si>
  <si>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</si>
  <si>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</si>
  <si>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</si>
  <si>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</si>
  <si>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</si>
  <si>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</si>
  <si>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</si>
  <si>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</si>
  <si>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</si>
  <si>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</si>
  <si>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</si>
  <si>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</si>
  <si>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</si>
  <si>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</si>
  <si>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</si>
  <si>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</si>
  <si>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</si>
  <si>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</si>
  <si>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</si>
  <si>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</si>
  <si>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</si>
  <si>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</si>
  <si>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</si>
  <si>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</si>
  <si>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</si>
  <si>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</si>
  <si>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</si>
  <si>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</si>
  <si>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</si>
  <si>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</si>
  <si>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</si>
  <si>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</si>
  <si>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</si>
  <si>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</si>
  <si>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</si>
  <si>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</si>
  <si>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</si>
  <si>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</si>
  <si>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</si>
  <si>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</si>
  <si>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</si>
  <si>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</si>
  <si>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</si>
  <si>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</si>
  <si>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</si>
  <si>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</si>
  <si>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</si>
  <si>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</si>
  <si>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</si>
  <si>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</si>
  <si>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</si>
  <si>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</si>
  <si>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</si>
  <si>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</si>
  <si>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</si>
  <si>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</si>
  <si>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</si>
  <si>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</si>
  <si>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</si>
  <si>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</si>
  <si>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</si>
  <si>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</si>
  <si>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</si>
  <si>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</si>
  <si>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</si>
  <si>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</si>
  <si>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</si>
  <si>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</si>
  <si>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</si>
  <si>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</si>
  <si>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</si>
  <si>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</si>
  <si>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</si>
  <si>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</si>
  <si>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</si>
  <si>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</si>
  <si>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</si>
  <si>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</si>
  <si>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</si>
  <si>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</si>
  <si>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</si>
  <si>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</si>
  <si>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</si>
  <si>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</si>
  <si>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</si>
  <si>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</si>
  <si>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</si>
  <si>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</si>
  <si>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</si>
  <si>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</si>
  <si>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</si>
  <si>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</si>
  <si>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</si>
  <si>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</si>
  <si>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</si>
  <si>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</si>
  <si>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</si>
  <si>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</si>
  <si>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</si>
  <si>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</si>
  <si>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</si>
  <si>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</si>
  <si>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</si>
  <si>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</si>
  <si>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</si>
  <si>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</si>
  <si>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</si>
  <si>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</si>
  <si>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</si>
  <si>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</si>
  <si>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</si>
  <si>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</si>
  <si>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</si>
  <si>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</si>
  <si>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</si>
  <si>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</si>
  <si>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</si>
  <si>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</si>
  <si>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</si>
  <si>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</si>
  <si>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</si>
  <si>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</si>
  <si>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</si>
  <si>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</si>
  <si>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</si>
  <si>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</si>
  <si>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</si>
  <si>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</si>
  <si>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</si>
  <si>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</si>
  <si>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</si>
  <si>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</si>
  <si>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</si>
  <si>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</si>
  <si>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</si>
  <si>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</si>
  <si>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</si>
  <si>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</si>
  <si>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</si>
  <si>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</si>
  <si>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</si>
  <si>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</si>
  <si>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</si>
  <si>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</si>
  <si>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</si>
  <si>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</si>
  <si>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</si>
  <si>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</si>
  <si>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</si>
  <si>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</si>
  <si>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</si>
  <si>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</si>
  <si>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</si>
  <si>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</si>
  <si>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</si>
  <si>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</si>
  <si>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</si>
  <si>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</si>
  <si>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</si>
  <si>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</si>
  <si>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</si>
  <si>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</si>
  <si>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</si>
  <si>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</si>
  <si>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</si>
  <si>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</si>
  <si>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</si>
  <si>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</si>
  <si>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</si>
  <si>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</si>
  <si>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</si>
  <si>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</si>
  <si>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</si>
  <si>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</si>
  <si>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</si>
  <si>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</si>
  <si>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</si>
  <si>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</si>
  <si>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</si>
  <si>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</si>
  <si>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</si>
  <si>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</si>
  <si>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</si>
  <si>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</si>
  <si>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</si>
  <si>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</si>
  <si>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</si>
  <si>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</si>
  <si>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</si>
  <si>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</si>
  <si>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</si>
  <si>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</si>
  <si>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</si>
  <si>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</si>
  <si>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</si>
  <si>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</si>
  <si>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</si>
  <si>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</si>
  <si>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</si>
  <si>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</si>
  <si>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</si>
  <si>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</si>
  <si>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</si>
  <si>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</si>
  <si>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</si>
  <si>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</si>
  <si>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</si>
  <si>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</si>
  <si>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</si>
  <si>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</si>
  <si>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</si>
  <si>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</si>
  <si>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</si>
  <si>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</si>
  <si>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</si>
  <si>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</si>
  <si>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</si>
  <si>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</si>
  <si>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</si>
  <si>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</si>
  <si>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</si>
  <si>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</si>
  <si>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</si>
  <si>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</si>
  <si>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</si>
  <si>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</si>
  <si>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</si>
  <si>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</si>
  <si>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</si>
  <si>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</si>
  <si>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</si>
  <si>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</si>
  <si>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</si>
  <si>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</si>
  <si>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</si>
  <si>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</si>
  <si>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</si>
  <si>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</si>
  <si>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</si>
  <si>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</si>
  <si>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</si>
  <si>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</si>
  <si>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</si>
  <si>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</si>
  <si>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</si>
  <si>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</si>
  <si>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</si>
  <si>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</si>
  <si>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</si>
  <si>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</si>
  <si>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</si>
  <si>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</si>
  <si>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</si>
  <si>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</si>
  <si>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</si>
  <si>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</si>
  <si>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</si>
  <si>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</si>
  <si>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</si>
  <si>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</si>
  <si>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</si>
  <si>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</si>
  <si>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</si>
  <si>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</si>
  <si>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</si>
  <si>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</si>
  <si>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</si>
  <si>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</si>
  <si>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</si>
  <si>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</si>
  <si>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</si>
  <si>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</si>
  <si>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</si>
  <si>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</si>
  <si>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</si>
  <si>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</si>
  <si>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</si>
  <si>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</si>
  <si>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</si>
  <si>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</si>
  <si>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</si>
  <si>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</si>
  <si>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</si>
  <si>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</si>
  <si>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</si>
  <si>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</si>
  <si>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</si>
  <si>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</si>
  <si>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</si>
  <si>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</si>
  <si>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</si>
  <si>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</si>
  <si>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</si>
  <si>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</si>
  <si>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</si>
  <si>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</si>
  <si>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</si>
  <si>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</si>
  <si>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</si>
  <si>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</si>
  <si>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</si>
  <si>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</si>
  <si>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</si>
  <si>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</si>
  <si>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</si>
  <si>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</si>
  <si>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</si>
  <si>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</si>
  <si>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</si>
  <si>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</si>
  <si>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</si>
  <si>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</si>
  <si>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</si>
  <si>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</si>
  <si>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</si>
  <si>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</si>
  <si>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</si>
  <si>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</si>
  <si>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</si>
  <si>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</si>
  <si>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</si>
  <si>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</si>
  <si>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</si>
  <si>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</si>
  <si>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</si>
  <si>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</si>
  <si>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</si>
  <si>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</si>
  <si>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</si>
  <si>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</si>
  <si>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</si>
  <si>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</si>
  <si>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</si>
  <si>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</si>
  <si>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</si>
  <si>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</si>
  <si>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</si>
  <si>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</si>
  <si>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</si>
  <si>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</si>
  <si>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</si>
  <si>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</si>
  <si>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</si>
  <si>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</si>
  <si>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</si>
  <si>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</si>
  <si>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</si>
  <si>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</si>
  <si>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</si>
  <si>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</si>
  <si>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</si>
  <si>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</si>
  <si>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</si>
  <si>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</si>
  <si>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</si>
  <si>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</si>
  <si>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</si>
  <si>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</si>
  <si>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</si>
  <si>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</si>
  <si>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</si>
  <si>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</si>
  <si>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</si>
  <si>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</si>
  <si>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</si>
  <si>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</si>
  <si>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</si>
  <si>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</si>
  <si>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</si>
  <si>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</si>
  <si>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</si>
  <si>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</si>
  <si>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</si>
  <si>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</si>
  <si>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</si>
  <si>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</si>
  <si>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</si>
  <si>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</si>
  <si>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</si>
  <si>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</si>
  <si>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</si>
  <si>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</si>
  <si>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</si>
  <si>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</si>
  <si>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</si>
  <si>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</si>
  <si>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</si>
  <si>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</si>
  <si>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</si>
  <si>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</si>
  <si>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</si>
  <si>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</si>
  <si>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</si>
  <si>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</si>
  <si>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</si>
  <si>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</si>
  <si>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</si>
  <si>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</si>
  <si>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</si>
  <si>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</si>
  <si>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</si>
  <si>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</si>
  <si>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</si>
  <si>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</si>
  <si>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</si>
  <si>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</si>
  <si>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</si>
  <si>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</si>
  <si>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</si>
  <si>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</si>
  <si>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</si>
  <si>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</si>
  <si>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</si>
  <si>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</si>
  <si>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</si>
  <si>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</si>
  <si>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</si>
  <si>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</si>
  <si>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</si>
  <si>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</si>
  <si>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</si>
  <si>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</si>
  <si>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</si>
  <si>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</si>
  <si>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</si>
  <si>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</si>
  <si>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</si>
  <si>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</si>
  <si>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</si>
  <si>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</si>
  <si>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</si>
  <si>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</si>
  <si>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</si>
  <si>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</si>
  <si>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</si>
  <si>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</si>
  <si>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</si>
  <si>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</si>
  <si>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</si>
  <si>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</si>
  <si>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</si>
  <si>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</si>
  <si>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</si>
  <si>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</si>
  <si>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</si>
  <si>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</si>
  <si>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</si>
  <si>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</si>
  <si>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</si>
  <si>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</si>
  <si>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</si>
  <si>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</si>
  <si>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</si>
  <si>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</si>
  <si>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</si>
  <si>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</si>
  <si>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</si>
  <si>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</si>
  <si>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</si>
  <si>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</si>
  <si>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</si>
  <si>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</si>
  <si>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</si>
  <si>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</si>
  <si>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</si>
  <si>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</si>
  <si>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</si>
  <si>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</si>
  <si>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</si>
  <si>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</si>
  <si>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</si>
  <si>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</si>
  <si>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</si>
  <si>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</si>
  <si>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</si>
  <si>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</si>
  <si>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</si>
  <si>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</si>
  <si>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</si>
  <si>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</si>
  <si>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</si>
  <si>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</si>
  <si>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</si>
  <si>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</si>
  <si>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</si>
  <si>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</si>
  <si>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</si>
  <si>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</si>
  <si>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</si>
  <si>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</si>
  <si>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</si>
  <si>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</si>
  <si>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</si>
  <si>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</si>
  <si>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</si>
  <si>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</si>
  <si>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</si>
  <si>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</si>
  <si>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</si>
  <si>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</si>
  <si>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</si>
  <si>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</si>
  <si>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</si>
  <si>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</si>
  <si>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</si>
  <si>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</si>
  <si>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</si>
  <si>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</si>
  <si>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</si>
  <si>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</si>
  <si>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</si>
  <si>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</si>
  <si>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</si>
  <si>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</si>
  <si>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</si>
  <si>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</si>
  <si>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</si>
  <si>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</si>
  <si>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</si>
  <si>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</si>
  <si>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</si>
  <si>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</si>
  <si>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</si>
  <si>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</si>
  <si>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</si>
  <si>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</si>
  <si>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</si>
  <si>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</si>
  <si>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</si>
  <si>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</si>
  <si>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</si>
  <si>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</si>
  <si>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</si>
  <si>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</si>
  <si>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</si>
  <si>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</si>
  <si>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</si>
  <si>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</si>
  <si>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</si>
  <si>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</si>
  <si>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</si>
  <si>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</si>
  <si>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</si>
  <si>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</si>
  <si>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</si>
  <si>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</si>
  <si>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</si>
  <si>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</si>
  <si>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</si>
  <si>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</si>
  <si>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</si>
  <si>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</si>
  <si>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</si>
  <si>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</si>
  <si>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</si>
  <si>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</si>
  <si>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</si>
  <si>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</si>
  <si>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</si>
  <si>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</si>
  <si>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</si>
  <si>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</si>
  <si>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</si>
  <si>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</si>
  <si>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</si>
  <si>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</si>
  <si>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</si>
  <si>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</si>
  <si>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</si>
  <si>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</si>
  <si>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</si>
  <si>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</si>
  <si>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</si>
  <si>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</si>
  <si>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</si>
  <si>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</si>
  <si>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</si>
  <si>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</si>
  <si>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</si>
  <si>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</si>
  <si>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</si>
  <si>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</si>
  <si>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</si>
  <si>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</si>
  <si>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</si>
  <si>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</si>
  <si>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</si>
  <si>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</si>
  <si>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</si>
  <si>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</si>
  <si>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</si>
  <si>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</si>
  <si>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</si>
  <si>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</si>
  <si>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</si>
  <si>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</si>
  <si>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</si>
  <si>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</si>
  <si>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</si>
  <si>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</si>
  <si>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</si>
  <si>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</si>
  <si>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</si>
  <si>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</si>
  <si>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</si>
  <si>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</si>
  <si>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</si>
  <si>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</si>
  <si>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</si>
  <si>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</si>
  <si>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</si>
  <si>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</si>
  <si>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</si>
  <si>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</si>
  <si>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</si>
  <si>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</si>
  <si>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</si>
  <si>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</si>
  <si>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</si>
  <si>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</si>
  <si>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</si>
  <si>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</si>
  <si>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</si>
  <si>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</si>
  <si>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</si>
  <si>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</si>
  <si>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</si>
  <si>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</si>
  <si>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</si>
  <si>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</si>
  <si>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</si>
  <si>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</si>
  <si>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</si>
  <si>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</si>
  <si>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</si>
  <si>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</si>
  <si>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</si>
  <si>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</si>
  <si>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</si>
  <si>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</si>
  <si>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</si>
  <si>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</si>
  <si>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</si>
  <si>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</si>
  <si>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</si>
  <si>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</si>
  <si>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</si>
  <si>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</si>
  <si>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</si>
  <si>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</si>
  <si>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</si>
  <si>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</si>
  <si>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</si>
  <si>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</si>
  <si>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</si>
  <si>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</si>
  <si>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</si>
  <si>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</si>
  <si>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</si>
  <si>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</si>
  <si>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</si>
  <si>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</si>
  <si>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</si>
  <si>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</si>
  <si>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</si>
  <si>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</si>
  <si>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</si>
  <si>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</si>
  <si>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</si>
  <si>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</si>
  <si>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</si>
  <si>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</si>
  <si>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</si>
  <si>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</si>
  <si>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</si>
  <si>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</si>
  <si>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</si>
  <si>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</si>
  <si>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</si>
  <si>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</si>
  <si>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</si>
  <si>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</si>
  <si>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</si>
  <si>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</si>
  <si>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</si>
  <si>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</si>
  <si>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</si>
  <si>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</si>
  <si>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</si>
  <si>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</si>
  <si>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</si>
  <si>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</si>
  <si>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</si>
  <si>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</si>
  <si>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</si>
  <si>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</si>
  <si>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</si>
  <si>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</si>
  <si>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</si>
  <si>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</si>
  <si>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</si>
  <si>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</si>
  <si>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</si>
  <si>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</si>
  <si>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</si>
  <si>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</si>
  <si>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</si>
  <si>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</si>
  <si>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</si>
  <si>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</si>
  <si>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</si>
  <si>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</si>
  <si>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</si>
  <si>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</si>
  <si>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</si>
  <si>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</si>
  <si>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</si>
  <si>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</si>
  <si>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</si>
  <si>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</si>
  <si>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</si>
  <si>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</si>
  <si>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</si>
  <si>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</si>
  <si>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</si>
  <si>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</si>
  <si>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</si>
  <si>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</si>
  <si>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</si>
  <si>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</si>
  <si>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</si>
  <si>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</si>
  <si>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</si>
  <si>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</si>
  <si>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</si>
  <si>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</si>
  <si>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</si>
  <si>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</si>
  <si>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</si>
  <si>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</si>
  <si>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</si>
  <si>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</si>
  <si>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</si>
  <si>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</si>
  <si>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</si>
  <si>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</si>
  <si>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</si>
  <si>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</si>
  <si>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</si>
  <si>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</si>
  <si>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</si>
  <si>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</si>
  <si>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</si>
  <si>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</si>
  <si>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</si>
  <si>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</si>
  <si>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</si>
  <si>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</si>
  <si>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</si>
  <si>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</si>
  <si>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</si>
  <si>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</si>
  <si>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</si>
  <si>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</si>
  <si>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</si>
  <si>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</si>
  <si>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</si>
  <si>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</si>
  <si>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</si>
  <si>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</si>
  <si>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</si>
  <si>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</si>
  <si>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</si>
  <si>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</si>
  <si>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</si>
  <si>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</si>
  <si>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</si>
  <si>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</si>
  <si>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</si>
  <si>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</si>
  <si>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</si>
  <si>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</si>
  <si>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</si>
  <si>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</si>
  <si>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</si>
  <si>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</si>
  <si>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</si>
  <si>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</si>
  <si>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</si>
  <si>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</si>
  <si>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</si>
  <si>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</si>
  <si>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</si>
  <si>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</si>
  <si>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</si>
  <si>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</si>
  <si>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</si>
  <si>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</si>
  <si>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</si>
  <si>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</si>
  <si>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</si>
  <si>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</si>
  <si>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</si>
  <si>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</si>
  <si>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</si>
  <si>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</si>
  <si>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</si>
  <si>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</si>
  <si>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</si>
  <si>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</si>
  <si>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</si>
  <si>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</si>
  <si>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</si>
  <si>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</si>
  <si>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</si>
  <si>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</si>
  <si>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</si>
  <si>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</si>
  <si>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</si>
  <si>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</si>
  <si>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</si>
  <si>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</si>
  <si>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</si>
  <si>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</si>
  <si>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</si>
  <si>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</si>
  <si>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</si>
  <si>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</si>
  <si>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</si>
  <si>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</si>
  <si>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</si>
  <si>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</si>
  <si>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</si>
  <si>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</si>
  <si>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</si>
  <si>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</si>
  <si>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</si>
  <si>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</si>
  <si>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</si>
  <si>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</si>
  <si>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</si>
  <si>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</si>
  <si>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</si>
  <si>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</si>
  <si>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</si>
  <si>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</si>
  <si>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</si>
  <si>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</si>
  <si>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</si>
  <si>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</si>
  <si>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</si>
  <si>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</si>
  <si>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</si>
  <si>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</si>
  <si>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</si>
  <si>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</si>
  <si>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</si>
  <si>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</si>
  <si>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</si>
  <si>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</si>
  <si>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</si>
  <si>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</si>
  <si>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</si>
  <si>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</si>
  <si>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</si>
  <si>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</si>
  <si>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</si>
  <si>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</si>
  <si>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</si>
  <si>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</si>
  <si>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</si>
  <si>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</si>
  <si>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</si>
  <si>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</si>
  <si>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</si>
  <si>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</si>
  <si>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</si>
  <si>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</si>
  <si>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</si>
  <si>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</si>
  <si>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</si>
  <si>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</si>
  <si>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</si>
  <si>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</si>
  <si>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</si>
  <si>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</si>
  <si>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</si>
  <si>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</si>
  <si>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</si>
  <si>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</si>
  <si>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</si>
  <si>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</si>
  <si>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</si>
  <si>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</si>
  <si>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</si>
  <si>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</si>
  <si>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</si>
  <si>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</si>
  <si>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</si>
  <si>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</si>
  <si>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</si>
  <si>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</si>
  <si>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</si>
  <si>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</si>
  <si>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</si>
  <si>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</si>
  <si>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</si>
  <si>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</si>
  <si>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</si>
  <si>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</si>
  <si>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</si>
  <si>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</si>
  <si>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</si>
  <si>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</si>
  <si>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</si>
  <si>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</si>
  <si>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</si>
  <si>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</si>
  <si>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</si>
  <si>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</si>
  <si>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</si>
  <si>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</si>
  <si>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</si>
  <si>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</si>
  <si>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</si>
  <si>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</si>
  <si>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</si>
  <si>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</si>
  <si>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</si>
  <si>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</si>
  <si>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</si>
  <si>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</si>
  <si>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</si>
  <si>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</si>
  <si>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</si>
  <si>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</si>
  <si>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</si>
  <si>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</si>
  <si>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</si>
  <si>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</si>
  <si>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</si>
  <si>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</si>
  <si>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</si>
  <si>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</si>
  <si>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</si>
  <si>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</si>
  <si>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</si>
  <si>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</si>
  <si>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</si>
  <si>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</si>
  <si>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</si>
  <si>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</si>
  <si>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</si>
  <si>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</si>
  <si>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</si>
  <si>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</si>
  <si>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</si>
  <si>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</si>
  <si>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</si>
  <si>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</si>
  <si>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</si>
  <si>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</si>
  <si>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</si>
  <si>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</si>
  <si>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</si>
  <si>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</si>
  <si>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</si>
  <si>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</si>
  <si>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</si>
  <si>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</si>
  <si>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</si>
  <si>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</si>
  <si>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</si>
  <si>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</si>
  <si>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</si>
  <si>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</si>
  <si>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</si>
  <si>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</si>
  <si>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</si>
  <si>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</si>
  <si>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</si>
  <si>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</si>
  <si>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</si>
  <si>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</si>
  <si>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</si>
  <si>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</si>
  <si>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</si>
  <si>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</si>
  <si>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</si>
  <si>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</si>
  <si>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</si>
  <si>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</si>
  <si>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</si>
  <si>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</si>
  <si>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</si>
  <si>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</si>
  <si>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</si>
  <si>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</si>
  <si>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</si>
  <si>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</si>
  <si>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</si>
  <si>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</si>
  <si>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</si>
  <si>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</si>
  <si>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</si>
  <si>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</si>
  <si>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</si>
  <si>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</si>
  <si>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</si>
  <si>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</si>
  <si>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</si>
  <si>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</si>
  <si>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</si>
  <si>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</si>
  <si>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</si>
  <si>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</si>
  <si>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</si>
  <si>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</si>
  <si>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</si>
  <si>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</si>
  <si>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</si>
  <si>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</si>
  <si>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</si>
  <si>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</si>
  <si>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</si>
  <si>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</si>
  <si>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</si>
  <si>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</si>
  <si>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</si>
  <si>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</si>
  <si>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</si>
  <si>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</si>
  <si>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</si>
  <si>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</si>
  <si>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</si>
  <si>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</si>
  <si>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</si>
  <si>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</si>
  <si>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</si>
  <si>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</si>
  <si>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</si>
  <si>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</si>
  <si>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</si>
  <si>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</si>
  <si>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</si>
  <si>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</si>
  <si>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</si>
  <si>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</si>
  <si>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</si>
  <si>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</si>
  <si>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</si>
  <si>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</si>
  <si>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</si>
  <si>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</si>
  <si>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</si>
  <si>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</si>
  <si>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</si>
  <si>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</si>
  <si>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</si>
  <si>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</si>
  <si>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</si>
  <si>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</si>
  <si>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</si>
  <si>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</si>
  <si>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</si>
  <si>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</si>
  <si>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</si>
  <si>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</si>
  <si>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</si>
  <si>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</si>
  <si>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</si>
  <si>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</si>
  <si>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</si>
  <si>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</si>
  <si>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</si>
  <si>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</si>
  <si>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</si>
  <si>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</si>
  <si>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</si>
  <si>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</si>
  <si>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</si>
  <si>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</si>
  <si>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</si>
  <si>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</si>
  <si>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</si>
  <si>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</si>
  <si>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</si>
  <si>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</si>
  <si>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</si>
  <si>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</si>
  <si>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</si>
  <si>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</si>
  <si>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</si>
  <si>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</si>
  <si>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</si>
  <si>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</si>
  <si>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</si>
  <si>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</si>
  <si>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</si>
  <si>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</si>
  <si>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</si>
  <si>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</si>
  <si>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</si>
  <si>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</si>
  <si>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</si>
  <si>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</si>
  <si>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</si>
  <si>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</si>
  <si>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</si>
  <si>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</si>
  <si>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</si>
  <si>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</si>
  <si>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</si>
  <si>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</si>
  <si>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</si>
  <si>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</si>
  <si>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</si>
  <si>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</si>
  <si>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</si>
  <si>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</si>
  <si>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</si>
  <si>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</si>
  <si>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</si>
  <si>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</si>
  <si>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</si>
  <si>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</si>
  <si>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</si>
  <si>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</si>
  <si>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</si>
  <si>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</si>
  <si>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</si>
  <si>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</si>
  <si>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</si>
  <si>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</si>
  <si>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</si>
  <si>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</si>
  <si>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</si>
  <si>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</si>
  <si>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</si>
  <si>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</si>
  <si>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</si>
  <si>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</si>
  <si>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</si>
  <si>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</si>
  <si>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</si>
  <si>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</si>
  <si>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</si>
  <si>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</si>
  <si>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</si>
  <si>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</si>
  <si>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</si>
  <si>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</si>
  <si>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</si>
  <si>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</si>
  <si>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</si>
  <si>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</si>
  <si>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</si>
  <si>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</si>
  <si>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</si>
  <si>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</si>
  <si>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</si>
  <si>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</si>
  <si>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</si>
  <si>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</si>
  <si>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</si>
  <si>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</si>
  <si>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</si>
  <si>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</si>
  <si>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</si>
  <si>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</si>
  <si>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</si>
  <si>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</si>
  <si>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</si>
  <si>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</si>
  <si>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</si>
  <si>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</si>
  <si>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</si>
  <si>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</si>
  <si>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</si>
  <si>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</si>
  <si>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</si>
  <si>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</si>
  <si>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</si>
  <si>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</si>
  <si>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</si>
  <si>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</si>
  <si>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</si>
  <si>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</si>
  <si>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</si>
  <si>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</si>
  <si>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</si>
  <si>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</si>
  <si>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</si>
  <si>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</si>
  <si>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</si>
  <si>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</si>
  <si>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</si>
  <si>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</si>
  <si>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</si>
  <si>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</si>
  <si>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</si>
  <si>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</si>
  <si>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</si>
  <si>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</si>
  <si>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</si>
  <si>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</si>
  <si>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</si>
  <si>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</si>
  <si>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</si>
  <si>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</si>
  <si>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</si>
  <si>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</si>
  <si>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</si>
  <si>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</si>
  <si>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</si>
  <si>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</si>
  <si>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</si>
  <si>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</si>
  <si>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</si>
  <si>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</si>
  <si>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</si>
  <si>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</si>
  <si>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</si>
  <si>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</si>
  <si>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</si>
  <si>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</si>
  <si>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</si>
  <si>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</si>
  <si>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</si>
  <si>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</si>
  <si>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</si>
  <si>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</si>
  <si>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</si>
  <si>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</si>
  <si>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</si>
  <si>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</si>
  <si>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</si>
  <si>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</si>
  <si>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</si>
  <si>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</si>
  <si>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</si>
  <si>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</si>
  <si>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</si>
  <si>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</si>
  <si>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</si>
  <si>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</si>
  <si>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</si>
  <si>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</si>
  <si>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</si>
  <si>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</si>
  <si>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</si>
  <si>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</si>
  <si>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</si>
  <si>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</si>
  <si>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</si>
  <si>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</si>
  <si>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</si>
  <si>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</si>
  <si>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</si>
  <si>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</si>
  <si>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</si>
  <si>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</si>
  <si>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</si>
  <si>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</si>
  <si>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</si>
  <si>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</si>
  <si>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</si>
  <si>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</si>
  <si>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</si>
  <si>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</si>
  <si>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</si>
  <si>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</si>
  <si>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</si>
  <si>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</si>
  <si>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</si>
  <si>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</si>
  <si>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</si>
  <si>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</si>
  <si>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</si>
  <si>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</si>
  <si>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</si>
  <si>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</si>
  <si>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</si>
  <si>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</si>
  <si>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</si>
  <si>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</si>
  <si>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</si>
  <si>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</si>
  <si>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</si>
  <si>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</si>
  <si>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</si>
  <si>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</si>
  <si>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</si>
  <si>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</si>
  <si>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</si>
  <si>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</si>
  <si>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</si>
  <si>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</si>
  <si>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</si>
  <si>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</si>
  <si>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</si>
  <si>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</si>
  <si>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</si>
  <si>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</si>
  <si>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</si>
  <si>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</si>
  <si>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</si>
  <si>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</si>
  <si>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</si>
  <si>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</si>
  <si>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</si>
  <si>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</si>
  <si>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</si>
  <si>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</si>
  <si>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</si>
  <si>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</si>
  <si>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</si>
  <si>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</si>
  <si>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</si>
  <si>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</si>
  <si>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</si>
  <si>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</si>
  <si>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</si>
  <si>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</si>
  <si>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</si>
  <si>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</si>
  <si>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</si>
  <si>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</si>
  <si>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</si>
  <si>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</si>
  <si>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</si>
  <si>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</si>
  <si>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</si>
  <si>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</si>
  <si>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</si>
  <si>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</si>
  <si>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</si>
  <si>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</si>
  <si>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</si>
  <si>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</si>
  <si>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</si>
  <si>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</si>
  <si>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</si>
  <si>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</si>
  <si>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</si>
  <si>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</si>
  <si>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</si>
  <si>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</si>
  <si>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</si>
  <si>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</si>
  <si>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</si>
  <si>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</si>
  <si>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</si>
  <si>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</si>
  <si>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</si>
  <si>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</si>
  <si>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</si>
  <si>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</si>
  <si>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</si>
  <si>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</si>
  <si>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</si>
  <si>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</si>
  <si>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</si>
  <si>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</si>
  <si>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</si>
  <si>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</si>
  <si>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</si>
  <si>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</si>
  <si>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</si>
  <si>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</si>
  <si>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</si>
  <si>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</si>
  <si>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</si>
  <si>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</si>
  <si>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</si>
  <si>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</si>
  <si>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</si>
  <si>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</si>
  <si>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</si>
  <si>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</si>
  <si>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</si>
  <si>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</si>
  <si>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</si>
  <si>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</si>
  <si>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</si>
  <si>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</si>
  <si>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</si>
  <si>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</si>
  <si>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</si>
  <si>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</si>
  <si>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</si>
  <si>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</si>
  <si>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</si>
  <si>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</si>
  <si>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</si>
  <si>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</si>
  <si>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</si>
  <si>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</si>
  <si>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</si>
  <si>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</si>
  <si>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</si>
  <si>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</si>
  <si>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</si>
  <si>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</si>
  <si>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</si>
  <si>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</si>
  <si>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</si>
  <si>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</si>
  <si>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</si>
  <si>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</si>
  <si>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</si>
  <si>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</si>
  <si>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</si>
  <si>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</si>
  <si>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</si>
  <si>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</si>
  <si>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</si>
  <si>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</si>
  <si>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</si>
  <si>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</si>
  <si>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</si>
  <si>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</si>
  <si>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</si>
  <si>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</si>
  <si>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</si>
  <si>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</si>
  <si>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</si>
  <si>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</si>
  <si>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</si>
  <si>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</si>
  <si>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</si>
  <si>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</si>
  <si>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</si>
  <si>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</si>
  <si>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</si>
  <si>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</si>
  <si>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</si>
  <si>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</si>
  <si>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</si>
  <si>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</si>
  <si>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</si>
  <si>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</si>
  <si>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</si>
  <si>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</si>
  <si>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</si>
  <si>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</si>
  <si>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</si>
  <si>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</si>
  <si>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</si>
  <si>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</si>
  <si>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</si>
  <si>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</si>
  <si>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</si>
  <si>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</si>
  <si>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</si>
  <si>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</si>
  <si>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</si>
  <si>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</si>
  <si>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</si>
  <si>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</si>
  <si>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</si>
  <si>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</si>
  <si>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</si>
  <si>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</si>
  <si>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</si>
  <si>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</si>
  <si>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</si>
  <si>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</si>
  <si>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</si>
  <si>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</si>
  <si>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</si>
  <si>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</si>
  <si>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</si>
  <si>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</si>
  <si>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</si>
  <si>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</si>
  <si>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</si>
  <si>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</si>
  <si>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</si>
  <si>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</si>
  <si>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</si>
  <si>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</si>
  <si>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</si>
  <si>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</si>
  <si>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</si>
  <si>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</si>
  <si>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</si>
  <si>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</si>
  <si>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</si>
  <si>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</si>
  <si>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</si>
  <si>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</si>
  <si>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</si>
  <si>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</si>
  <si>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</si>
  <si>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</si>
  <si>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</si>
  <si>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</si>
  <si>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</si>
  <si>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</si>
  <si>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</si>
  <si>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</si>
  <si>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</si>
  <si>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</si>
  <si>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</si>
  <si>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</si>
  <si>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</si>
  <si>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</si>
  <si>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</si>
  <si>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</si>
  <si>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</si>
  <si>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</si>
  <si>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</si>
  <si>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</si>
  <si>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</si>
  <si>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</si>
  <si>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</si>
  <si>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</si>
  <si>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</si>
  <si>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</si>
  <si>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</si>
  <si>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</si>
  <si>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</si>
  <si>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</si>
  <si>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</si>
  <si>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</si>
  <si>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</si>
  <si>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</si>
  <si>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</si>
  <si>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</si>
  <si>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</si>
  <si>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</si>
  <si>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</si>
  <si>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</si>
  <si>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</si>
  <si>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</si>
  <si>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</si>
  <si>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</si>
  <si>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</si>
  <si>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</si>
  <si>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</si>
  <si>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</si>
  <si>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</si>
  <si>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</si>
  <si>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</si>
  <si>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</si>
  <si>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</si>
  <si>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</si>
  <si>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</si>
  <si>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</si>
  <si>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</si>
  <si>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</si>
  <si>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</si>
  <si>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</si>
  <si>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</si>
  <si>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</si>
  <si>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</si>
  <si>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</si>
  <si>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</si>
  <si>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</si>
  <si>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</si>
  <si>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</si>
  <si>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</si>
  <si>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</si>
  <si>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</si>
  <si>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</si>
  <si>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</si>
  <si>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</si>
  <si>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</si>
  <si>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</si>
  <si>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</si>
  <si>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</si>
  <si>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</si>
  <si>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</si>
  <si>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</si>
  <si>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</si>
  <si>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</si>
  <si>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</si>
  <si>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</si>
  <si>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</si>
  <si>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</si>
  <si>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</si>
  <si>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</si>
  <si>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</si>
  <si>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</si>
  <si>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</si>
  <si>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</si>
  <si>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</si>
  <si>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</si>
  <si>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</si>
  <si>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</si>
  <si>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</si>
  <si>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</si>
  <si>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</si>
  <si>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</si>
  <si>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</si>
  <si>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</si>
  <si>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</si>
  <si>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</si>
  <si>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</si>
  <si>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</si>
  <si>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</si>
  <si>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</si>
  <si>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</si>
  <si>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</si>
  <si>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</si>
  <si>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</si>
  <si>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</si>
  <si>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</si>
  <si>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</si>
  <si>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</si>
  <si>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</si>
  <si>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</si>
  <si>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</si>
  <si>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</si>
  <si>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</si>
  <si>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</si>
  <si>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</si>
  <si>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</si>
  <si>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</si>
  <si>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</si>
  <si>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</si>
  <si>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</si>
  <si>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</si>
  <si>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</si>
  <si>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</si>
  <si>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</si>
  <si>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</si>
  <si>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</si>
  <si>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</si>
  <si>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</si>
  <si>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</si>
  <si>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</si>
  <si>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</si>
  <si>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</si>
  <si>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</si>
  <si>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</si>
  <si>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</si>
  <si>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</si>
  <si>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</si>
  <si>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</si>
  <si>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</si>
  <si>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</si>
  <si>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</si>
  <si>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</si>
  <si>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</si>
  <si>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</si>
  <si>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</si>
  <si>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</si>
  <si>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</si>
  <si>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</si>
  <si>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</si>
  <si>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</si>
  <si>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</si>
  <si>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</si>
  <si>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</si>
  <si>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</si>
  <si>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</si>
  <si>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</si>
  <si>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</si>
  <si>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</si>
  <si>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</si>
  <si>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</si>
  <si>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</si>
  <si>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</si>
  <si>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</si>
  <si>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</si>
  <si>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</si>
  <si>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</si>
  <si>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</si>
  <si>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</si>
  <si>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</si>
  <si>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</si>
  <si>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</si>
  <si>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</si>
  <si>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</si>
  <si>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</si>
  <si>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</si>
  <si>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</si>
  <si>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</si>
  <si>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</si>
  <si>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</si>
  <si>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</si>
  <si>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</si>
  <si>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</si>
  <si>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</si>
  <si>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</si>
  <si>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</si>
  <si>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</si>
  <si>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</si>
  <si>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</si>
  <si>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</si>
  <si>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</si>
  <si>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</si>
  <si>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</si>
  <si>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</si>
  <si>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</si>
  <si>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</si>
  <si>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</si>
  <si>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</si>
  <si>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</si>
  <si>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</si>
  <si>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</si>
  <si>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</si>
  <si>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</si>
  <si>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</si>
  <si>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</si>
  <si>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</si>
  <si>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</si>
  <si>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</si>
  <si>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</si>
  <si>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</si>
  <si>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</si>
  <si>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</si>
  <si>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</si>
  <si>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</si>
  <si>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</si>
  <si>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</si>
  <si>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</si>
  <si>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</si>
  <si>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</si>
  <si>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</si>
  <si>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</si>
  <si>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</si>
  <si>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</si>
  <si>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</si>
  <si>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</si>
  <si>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</si>
  <si>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</si>
  <si>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</si>
  <si>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</si>
  <si>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</si>
  <si>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</si>
  <si>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</si>
  <si>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</si>
  <si>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</si>
  <si>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</si>
  <si>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</si>
  <si>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</si>
  <si>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</si>
  <si>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</si>
  <si>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</si>
  <si>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</si>
  <si>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</si>
  <si>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</si>
  <si>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</si>
  <si>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</si>
  <si>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</si>
  <si>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</si>
  <si>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</si>
  <si>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</si>
  <si>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</si>
  <si>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</si>
  <si>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</si>
  <si>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</si>
  <si>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</si>
  <si>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</si>
  <si>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</si>
  <si>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</si>
  <si>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</si>
  <si>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</si>
  <si>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</si>
  <si>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</si>
  <si>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</si>
  <si>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</si>
  <si>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</si>
  <si>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</si>
  <si>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</si>
  <si>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</si>
  <si>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</si>
  <si>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</si>
  <si>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</si>
  <si>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</si>
  <si>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</si>
  <si>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</si>
  <si>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</si>
  <si>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</si>
  <si>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</si>
  <si>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</si>
  <si>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</si>
  <si>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</si>
  <si>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</si>
  <si>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</si>
  <si>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</si>
  <si>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</si>
  <si>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</si>
  <si>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</si>
  <si>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</si>
  <si>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</si>
  <si>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</si>
  <si>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</si>
  <si>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</si>
  <si>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</si>
  <si>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</si>
  <si>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</si>
  <si>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</si>
  <si>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</si>
  <si>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</si>
  <si>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</si>
  <si>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</si>
  <si>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</si>
  <si>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</si>
  <si>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</si>
  <si>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</si>
  <si>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</si>
  <si>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</si>
  <si>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</si>
  <si>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</si>
  <si>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</si>
  <si>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</si>
  <si>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</si>
  <si>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</si>
  <si>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</si>
  <si>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</si>
  <si>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</si>
  <si>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</si>
  <si>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</si>
  <si>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</si>
  <si>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</si>
  <si>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</si>
  <si>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</si>
  <si>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</si>
  <si>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</si>
  <si>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</si>
  <si>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</si>
  <si>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</si>
  <si>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</si>
  <si>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</si>
  <si>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</si>
  <si>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</si>
  <si>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</si>
  <si>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</si>
  <si>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</si>
  <si>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</si>
  <si>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</si>
  <si>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</si>
  <si>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</si>
  <si>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</si>
  <si>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</si>
  <si>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</si>
  <si>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</si>
  <si>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</si>
  <si>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</si>
  <si>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</si>
  <si>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</si>
  <si>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</si>
  <si>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</si>
  <si>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</si>
  <si>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</si>
  <si>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</si>
  <si>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</si>
  <si>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</si>
  <si>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</si>
  <si>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</si>
  <si>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</si>
  <si>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</si>
  <si>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</si>
  <si>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</si>
  <si>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</si>
  <si>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</si>
  <si>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</si>
  <si>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</si>
  <si>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</si>
  <si>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</si>
  <si>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</si>
  <si>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</si>
  <si>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</si>
  <si>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</si>
  <si>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</si>
  <si>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</si>
  <si>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</si>
  <si>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</si>
  <si>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</si>
  <si>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</si>
  <si>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</si>
  <si>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</si>
  <si>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</si>
  <si>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</si>
  <si>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</si>
  <si>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</si>
  <si>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</si>
  <si>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</si>
  <si>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</si>
  <si>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</si>
  <si>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</si>
  <si>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</si>
  <si>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</si>
  <si>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</si>
  <si>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</si>
  <si>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</si>
  <si>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</si>
  <si>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</si>
  <si>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</si>
  <si>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</si>
  <si>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</si>
  <si>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</si>
  <si>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</si>
  <si>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</si>
  <si>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</si>
  <si>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</si>
  <si>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</si>
  <si>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</si>
  <si>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</si>
  <si>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</si>
  <si>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</si>
  <si>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</si>
  <si>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</si>
  <si>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</si>
  <si>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</si>
  <si>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</si>
  <si>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</si>
  <si>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</si>
  <si>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</si>
  <si>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</si>
  <si>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</si>
  <si>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</si>
  <si>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</si>
  <si>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</si>
  <si>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</si>
  <si>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</si>
  <si>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</si>
  <si>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</si>
  <si>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</si>
  <si>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</si>
  <si>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</si>
  <si>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</si>
  <si>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</si>
  <si>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</si>
  <si>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</si>
  <si>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</si>
  <si>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</si>
  <si>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</si>
  <si>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</si>
  <si>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</si>
  <si>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</si>
  <si>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</si>
  <si>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</si>
  <si>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</si>
  <si>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</si>
  <si>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</si>
  <si>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</si>
  <si>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</si>
  <si>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</si>
  <si>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</si>
  <si>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</si>
  <si>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</si>
  <si>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</si>
  <si>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</si>
  <si>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</si>
  <si>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</si>
  <si>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</si>
  <si>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</si>
  <si>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</si>
  <si>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</si>
  <si>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</si>
  <si>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</si>
  <si>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</si>
  <si>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</si>
  <si>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</si>
  <si>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</si>
  <si>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</si>
  <si>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</si>
  <si>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</si>
  <si>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</si>
  <si>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</si>
  <si>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</si>
  <si>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</si>
  <si>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</si>
  <si>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</si>
  <si>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</si>
  <si>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</si>
  <si>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</si>
  <si>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</si>
  <si>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</si>
  <si>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</si>
  <si>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</si>
  <si>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</si>
  <si>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</si>
  <si>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</si>
  <si>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</si>
  <si>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</si>
  <si>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</si>
  <si>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</si>
  <si>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</si>
  <si>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</si>
  <si>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</si>
  <si>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</si>
  <si>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</si>
  <si>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</si>
  <si>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</si>
  <si>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</si>
  <si>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</si>
  <si>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</si>
  <si>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</si>
  <si>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</si>
  <si>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</si>
  <si>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</si>
  <si>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</si>
  <si>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</si>
  <si>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</si>
  <si>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</si>
  <si>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</si>
  <si>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</si>
  <si>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</si>
  <si>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</si>
  <si>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</si>
  <si>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</si>
  <si>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</si>
  <si>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</si>
  <si>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</si>
  <si>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</si>
  <si>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</si>
  <si>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</si>
  <si>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</si>
  <si>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</si>
  <si>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</si>
  <si>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</si>
  <si>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</si>
  <si>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</si>
  <si>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</si>
  <si>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</si>
  <si>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</si>
  <si>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</si>
  <si>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</si>
  <si>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</si>
  <si>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</si>
  <si>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</si>
  <si>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</si>
  <si>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</si>
  <si>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</si>
  <si>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</si>
  <si>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</si>
  <si>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</si>
  <si>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</si>
  <si>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</si>
  <si>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</si>
  <si>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</si>
  <si>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</si>
  <si>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</si>
  <si>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</si>
  <si>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</si>
  <si>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</si>
  <si>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</si>
  <si>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</si>
  <si>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</si>
  <si>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</si>
  <si>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</si>
  <si>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</si>
  <si>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</si>
  <si>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</si>
  <si>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</si>
  <si>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</si>
  <si>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</si>
  <si>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</si>
  <si>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</si>
  <si>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</si>
  <si>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</si>
  <si>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</si>
  <si>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</si>
  <si>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</si>
  <si>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</si>
  <si>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</si>
  <si>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</si>
  <si>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</si>
  <si>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</si>
  <si>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</si>
  <si>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</si>
  <si>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</si>
  <si>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</si>
  <si>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</si>
  <si>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</si>
  <si>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</si>
  <si>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</si>
  <si>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</si>
  <si>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</si>
  <si>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</si>
  <si>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</si>
  <si>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</si>
  <si>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</si>
  <si>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</si>
  <si>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</si>
  <si>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</si>
  <si>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</si>
  <si>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</si>
  <si>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</si>
  <si>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</si>
  <si>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</si>
  <si>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</si>
  <si>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</si>
  <si>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</si>
  <si>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</si>
  <si>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</si>
  <si>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</si>
  <si>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</si>
  <si>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</si>
  <si>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</si>
  <si>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</si>
  <si>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</si>
  <si>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</si>
  <si>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</si>
  <si>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</si>
  <si>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</si>
  <si>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</si>
  <si>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</si>
  <si>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</si>
  <si>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</si>
  <si>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</si>
  <si>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</si>
  <si>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</si>
  <si>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</si>
  <si>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</si>
  <si>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</si>
  <si>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</si>
  <si>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</si>
  <si>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</si>
  <si>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</si>
  <si>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</si>
  <si>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</si>
  <si>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</si>
  <si>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</si>
  <si>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</si>
  <si>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</si>
  <si>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</si>
  <si>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</si>
  <si>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</si>
  <si>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</si>
  <si>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</si>
  <si>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</si>
  <si>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</si>
  <si>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</si>
  <si>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</si>
  <si>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</si>
  <si>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</si>
  <si>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</si>
  <si>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</si>
  <si>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</si>
  <si>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</si>
  <si>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</si>
  <si>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</si>
  <si>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</si>
  <si>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</si>
  <si>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</si>
  <si>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</si>
  <si>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</si>
  <si>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</si>
  <si>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</si>
  <si>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</si>
  <si>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</si>
  <si>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</si>
  <si>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</si>
  <si>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</si>
  <si>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</si>
  <si>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</si>
  <si>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</si>
  <si>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</si>
  <si>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</si>
  <si>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</si>
  <si>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</si>
  <si>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</si>
  <si>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</si>
  <si>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</si>
  <si>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</si>
  <si>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</si>
  <si>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</si>
  <si>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</si>
  <si>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</si>
  <si>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</si>
  <si>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</si>
  <si>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</si>
  <si>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</si>
  <si>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</si>
  <si>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</si>
  <si>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</si>
  <si>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</si>
  <si>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</si>
  <si>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</si>
  <si>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</si>
  <si>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</si>
  <si>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</si>
  <si>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</si>
  <si>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</si>
  <si>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</si>
  <si>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</si>
  <si>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</si>
  <si>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</si>
  <si>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</si>
  <si>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</si>
  <si>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</si>
  <si>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</si>
  <si>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</si>
  <si>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</si>
  <si>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</si>
  <si>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</si>
  <si>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</si>
  <si>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</si>
  <si>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</si>
  <si>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</si>
  <si>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</si>
  <si>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</si>
  <si>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</si>
  <si>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</si>
  <si>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</si>
  <si>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</si>
  <si>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</si>
  <si>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</si>
  <si>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</si>
  <si>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</si>
  <si>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</si>
  <si>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</si>
  <si>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</si>
  <si>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</si>
  <si>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</si>
  <si>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</si>
  <si>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</si>
  <si>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</si>
  <si>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</si>
  <si>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</si>
  <si>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</si>
  <si>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</si>
  <si>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</si>
  <si>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</si>
  <si>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</si>
  <si>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</si>
  <si>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</si>
  <si>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</si>
  <si>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</si>
  <si>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</si>
  <si>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</si>
  <si>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</si>
  <si>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</si>
  <si>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</si>
  <si>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</si>
  <si>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</si>
  <si>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</si>
  <si>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</si>
  <si>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</si>
  <si>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</si>
  <si>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</si>
  <si>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</si>
  <si>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</si>
  <si>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</si>
  <si>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</si>
  <si>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</si>
  <si>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</si>
  <si>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</si>
  <si>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</si>
  <si>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</si>
  <si>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</si>
  <si>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</si>
  <si>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</si>
  <si>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</si>
  <si>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</si>
  <si>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</si>
  <si>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</si>
  <si>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</si>
  <si>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</si>
  <si>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</si>
  <si>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</si>
  <si>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</si>
  <si>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</si>
  <si>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</si>
  <si>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</si>
  <si>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</si>
  <si>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</si>
  <si>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</si>
  <si>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</si>
  <si>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</si>
  <si>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</si>
  <si>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</si>
  <si>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</si>
  <si>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</si>
  <si>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</si>
  <si>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</si>
  <si>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</si>
  <si>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</si>
  <si>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</si>
  <si>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</si>
  <si>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</si>
  <si>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</si>
  <si>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</si>
  <si>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</si>
  <si>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</si>
  <si>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</si>
  <si>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</si>
  <si>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</si>
  <si>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</si>
  <si>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</si>
  <si>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</si>
  <si>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</si>
  <si>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</si>
  <si>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</si>
  <si>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</si>
  <si>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</si>
  <si>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</si>
  <si>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</si>
  <si>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</si>
  <si>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</si>
  <si>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</si>
  <si>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</si>
  <si>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</si>
  <si>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</si>
  <si>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</si>
  <si>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</si>
  <si>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</si>
  <si>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</si>
  <si>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</si>
  <si>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</si>
  <si>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</si>
  <si>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</si>
  <si>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</si>
  <si>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</si>
  <si>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</si>
  <si>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</si>
  <si>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</si>
  <si>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</si>
  <si>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</si>
  <si>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</si>
  <si>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</si>
  <si>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</si>
  <si>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</si>
  <si>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</si>
  <si>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</si>
  <si>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</si>
  <si>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</si>
  <si>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</si>
  <si>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</si>
  <si>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</si>
  <si>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</si>
  <si>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</si>
  <si>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</si>
  <si>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</si>
  <si>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</si>
  <si>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</si>
  <si>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</si>
  <si>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</si>
  <si>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</si>
  <si>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</si>
  <si>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</si>
  <si>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</si>
  <si>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</si>
  <si>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</si>
  <si>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</si>
  <si>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</si>
  <si>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</si>
  <si>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</si>
  <si>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</si>
  <si>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</si>
  <si>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</si>
  <si>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</si>
  <si>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</si>
  <si>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</si>
  <si>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</si>
  <si>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</si>
  <si>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</si>
  <si>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</si>
  <si>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</si>
  <si>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</si>
  <si>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</si>
  <si>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</si>
  <si>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</si>
  <si>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</si>
  <si>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</si>
  <si>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</si>
  <si>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</si>
  <si>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</si>
  <si>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</si>
  <si>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</si>
  <si>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</si>
  <si>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</si>
  <si>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</si>
  <si>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</si>
  <si>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</si>
  <si>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</si>
  <si>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</si>
  <si>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</si>
  <si>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</si>
  <si>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</si>
  <si>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</si>
  <si>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</si>
  <si>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</si>
  <si>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</si>
  <si>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</si>
  <si>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</si>
  <si>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</si>
  <si>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</si>
  <si>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</si>
  <si>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</si>
  <si>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</si>
  <si>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</si>
  <si>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</si>
  <si>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</si>
  <si>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</si>
  <si>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</si>
  <si>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</si>
  <si>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</si>
  <si>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</si>
  <si>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</si>
  <si>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</si>
  <si>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</si>
  <si>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</si>
  <si>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</si>
  <si>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</si>
  <si>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</si>
  <si>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</si>
  <si>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</si>
  <si>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</si>
  <si>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</si>
  <si>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</si>
  <si>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</si>
  <si>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</si>
  <si>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</si>
  <si>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</si>
  <si>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</si>
  <si>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</si>
  <si>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</si>
  <si>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</si>
  <si>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</si>
  <si>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</si>
  <si>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</si>
  <si>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</si>
  <si>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</si>
  <si>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</si>
  <si>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</si>
  <si>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</si>
  <si>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</si>
  <si>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</si>
  <si>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</si>
  <si>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</si>
  <si>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</si>
  <si>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</si>
  <si>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</si>
  <si>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</si>
  <si>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</si>
  <si>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</si>
  <si>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</si>
  <si>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</si>
  <si>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</si>
  <si>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</si>
  <si>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</si>
  <si>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</si>
  <si>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</si>
  <si>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</si>
  <si>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</si>
  <si>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</si>
  <si>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</si>
  <si>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</si>
  <si>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</si>
  <si>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</si>
  <si>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</si>
  <si>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</si>
  <si>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</si>
  <si>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</si>
  <si>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</si>
  <si>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</si>
  <si>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</si>
  <si>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</si>
  <si>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</si>
  <si>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</si>
  <si>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</si>
  <si>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</si>
  <si>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</si>
  <si>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</si>
  <si>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</si>
  <si>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</si>
  <si>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</si>
  <si>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</si>
  <si>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</si>
  <si>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</si>
  <si>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</si>
  <si>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</si>
  <si>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</si>
  <si>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</si>
  <si>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</si>
  <si>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</si>
  <si>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</si>
  <si>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</si>
  <si>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</si>
  <si>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</si>
  <si>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</si>
  <si>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</si>
  <si>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</si>
  <si>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</si>
  <si>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</si>
  <si>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</si>
  <si>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</si>
  <si>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</si>
  <si>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</si>
  <si>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</si>
  <si>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</si>
  <si>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</si>
  <si>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</si>
  <si>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</si>
  <si>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</si>
  <si>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</si>
  <si>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</si>
  <si>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</si>
  <si>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</si>
  <si>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</si>
  <si>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</si>
  <si>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</si>
  <si>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</si>
  <si>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</si>
  <si>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</si>
  <si>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</si>
  <si>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</si>
  <si>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</si>
  <si>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</si>
  <si>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</si>
  <si>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</si>
  <si>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</si>
  <si>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</si>
  <si>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</si>
  <si>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</si>
  <si>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</si>
  <si>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</si>
  <si>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</si>
  <si>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</si>
  <si>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</si>
  <si>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</si>
  <si>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</si>
  <si>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</si>
  <si>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</si>
  <si>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</si>
  <si>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</si>
  <si>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</si>
  <si>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</si>
  <si>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</si>
  <si>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</si>
  <si>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</si>
  <si>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</si>
  <si>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</si>
  <si>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</si>
  <si>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</si>
  <si>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</si>
  <si>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</si>
  <si>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</si>
  <si>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</si>
  <si>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</si>
  <si>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</si>
  <si>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</si>
  <si>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</si>
  <si>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</si>
  <si>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</si>
  <si>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</si>
  <si>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</si>
  <si>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</si>
  <si>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</si>
  <si>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</si>
  <si>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</si>
  <si>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</si>
  <si>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</si>
  <si>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</si>
  <si>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</si>
  <si>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</si>
  <si>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</si>
  <si>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</si>
  <si>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</si>
  <si>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</si>
  <si>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</si>
  <si>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</si>
  <si>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</si>
  <si>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</si>
  <si>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</si>
  <si>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</si>
  <si>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</si>
  <si>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</si>
  <si>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</si>
  <si>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</si>
  <si>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</si>
  <si>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</si>
  <si>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</si>
  <si>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</si>
  <si>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</si>
  <si>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</si>
  <si>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</si>
  <si>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</si>
  <si>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</si>
  <si>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</si>
  <si>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</si>
  <si>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</si>
  <si>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</si>
  <si>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</si>
  <si>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</si>
  <si>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</si>
  <si>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</si>
  <si>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</si>
  <si>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</si>
  <si>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</si>
  <si>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</si>
  <si>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</si>
  <si>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</si>
  <si>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</si>
  <si>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</si>
  <si>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</si>
  <si>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</si>
  <si>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</si>
  <si>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</si>
  <si>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</si>
  <si>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</si>
  <si>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</si>
  <si>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</si>
  <si>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</si>
  <si>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</si>
  <si>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</si>
  <si>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</si>
  <si>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</si>
  <si>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</si>
  <si>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</si>
  <si>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</si>
  <si>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</si>
  <si>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</si>
  <si>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</si>
  <si>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</si>
  <si>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</si>
  <si>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</si>
  <si>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</si>
  <si>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</si>
  <si>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</si>
  <si>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</si>
  <si>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</si>
  <si>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</si>
  <si>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</si>
  <si>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</si>
  <si>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</si>
  <si>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</si>
  <si>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</si>
  <si>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</si>
  <si>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</si>
  <si>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</si>
  <si>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</si>
  <si>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</si>
  <si>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</si>
  <si>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</si>
  <si>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</si>
  <si>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</si>
  <si>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</si>
  <si>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</si>
  <si>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</si>
  <si>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</si>
  <si>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</si>
  <si>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</si>
  <si>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</si>
  <si>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</si>
  <si>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</si>
  <si>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</si>
  <si>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</si>
  <si>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</si>
  <si>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</si>
  <si>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</si>
  <si>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</si>
  <si>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</si>
  <si>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</si>
  <si>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</si>
  <si>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</si>
  <si>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</si>
  <si>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</si>
  <si>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</si>
  <si>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</si>
  <si>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</si>
  <si>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</si>
  <si>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</si>
  <si>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</si>
  <si>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</si>
  <si>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</si>
  <si>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</si>
  <si>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</si>
  <si>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</si>
  <si>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</si>
  <si>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</si>
  <si>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</si>
  <si>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</si>
  <si>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</si>
  <si>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</si>
  <si>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</si>
  <si>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</si>
  <si>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</si>
  <si>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</si>
  <si>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</si>
  <si>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</si>
  <si>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</si>
  <si>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</si>
  <si>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</si>
  <si>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</si>
  <si>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</si>
  <si>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</si>
  <si>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</si>
  <si>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</si>
  <si>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</si>
  <si>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</si>
  <si>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</si>
  <si>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</si>
  <si>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</si>
  <si>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</si>
  <si>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</si>
  <si>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</si>
  <si>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</si>
  <si>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</si>
  <si>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</si>
  <si>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</si>
  <si>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</si>
  <si>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</si>
  <si>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</si>
  <si>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</si>
  <si>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</si>
  <si>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</si>
  <si>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</si>
  <si>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</si>
  <si>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</si>
  <si>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</si>
  <si>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</si>
  <si>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</si>
  <si>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</si>
  <si>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</si>
  <si>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</si>
  <si>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</si>
  <si>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</si>
  <si>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</si>
  <si>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</si>
  <si>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</si>
  <si>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</si>
  <si>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</si>
  <si>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</si>
  <si>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</si>
  <si>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</si>
  <si>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</si>
  <si>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</si>
  <si>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</si>
  <si>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</si>
  <si>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</si>
  <si>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</si>
  <si>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</si>
  <si>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</si>
  <si>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</si>
  <si>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</si>
  <si>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</si>
  <si>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</si>
  <si>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</si>
  <si>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</si>
  <si>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</si>
  <si>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</si>
  <si>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</si>
  <si>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</si>
  <si>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</si>
  <si>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</si>
  <si>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</si>
  <si>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</si>
  <si>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</si>
  <si>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</si>
  <si>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</si>
  <si>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</si>
  <si>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</si>
  <si>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</si>
  <si>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</si>
  <si>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</si>
  <si>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</si>
  <si>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</si>
  <si>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</si>
  <si>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</si>
  <si>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</si>
  <si>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</si>
  <si>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</si>
  <si>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</si>
  <si>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</si>
  <si>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</si>
  <si>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</si>
  <si>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</si>
  <si>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</si>
  <si>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</si>
  <si>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</si>
  <si>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</si>
  <si>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</si>
  <si>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</si>
  <si>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</si>
  <si>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</si>
  <si>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</si>
  <si>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</si>
  <si>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</si>
  <si>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</si>
  <si>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</si>
  <si>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</si>
  <si>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</si>
  <si>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</si>
  <si>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</si>
  <si>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</si>
  <si>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</si>
  <si>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</si>
  <si>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</si>
  <si>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</si>
  <si>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</si>
  <si>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</si>
  <si>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</si>
  <si>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</si>
  <si>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</si>
  <si>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</si>
  <si>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</si>
  <si>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</si>
  <si>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</si>
  <si>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</si>
  <si>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</si>
  <si>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</si>
  <si>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</si>
  <si>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</si>
  <si>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</si>
  <si>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</si>
  <si>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</si>
  <si>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</si>
  <si>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</si>
  <si>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</si>
  <si>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</si>
  <si>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</si>
  <si>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</si>
  <si>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</si>
  <si>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</si>
  <si>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</si>
  <si>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</si>
  <si>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</si>
  <si>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</si>
  <si>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</si>
  <si>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</si>
  <si>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</si>
  <si>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</si>
  <si>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</si>
  <si>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</si>
  <si>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</si>
  <si>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</si>
  <si>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</si>
  <si>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</si>
  <si>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</si>
  <si>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</si>
  <si>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</si>
  <si>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</si>
  <si>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</si>
  <si>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</si>
  <si>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</si>
  <si>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</si>
  <si>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</si>
  <si>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</si>
  <si>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</si>
  <si>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</si>
  <si>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</si>
  <si>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</si>
  <si>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</si>
  <si>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</si>
  <si>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</si>
  <si>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</si>
  <si>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</si>
  <si>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</si>
  <si>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</si>
  <si>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</si>
  <si>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</si>
  <si>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</si>
  <si>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</si>
  <si>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</si>
  <si>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</si>
  <si>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</si>
  <si>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</si>
  <si>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</si>
  <si>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</si>
  <si>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</si>
  <si>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</si>
  <si>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</si>
  <si>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</si>
  <si>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</si>
  <si>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</si>
  <si>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</si>
  <si>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</si>
  <si>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</si>
  <si>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</si>
  <si>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</si>
  <si>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</si>
  <si>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</si>
  <si>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</si>
  <si>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</si>
  <si>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</si>
  <si>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</si>
  <si>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</si>
  <si>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</si>
  <si>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</si>
  <si>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</si>
  <si>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</si>
  <si>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</si>
  <si>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</si>
  <si>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</si>
  <si>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</si>
  <si>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</si>
  <si>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</si>
  <si>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</si>
  <si>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</si>
  <si>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</si>
  <si>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</si>
  <si>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</si>
  <si>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</si>
  <si>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</si>
  <si>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</si>
  <si>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</si>
  <si>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</si>
  <si>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</si>
  <si>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</si>
  <si>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</si>
  <si>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</si>
  <si>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</si>
  <si>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</si>
  <si>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</si>
  <si>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</si>
  <si>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</si>
  <si>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</si>
  <si>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</si>
  <si>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</si>
  <si>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</si>
  <si>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</si>
  <si>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</si>
  <si>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</si>
  <si>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</si>
  <si>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</si>
  <si>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</si>
  <si>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</si>
  <si>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</si>
  <si>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</si>
  <si>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</si>
  <si>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</si>
  <si>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</si>
  <si>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</si>
  <si>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</si>
  <si>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</si>
  <si>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</si>
  <si>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</si>
  <si>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</si>
  <si>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</si>
  <si>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</si>
  <si>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</si>
  <si>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</si>
  <si>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</si>
  <si>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</si>
  <si>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</si>
  <si>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</si>
  <si>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</si>
  <si>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</si>
  <si>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</si>
  <si>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</si>
  <si>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</si>
  <si>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</si>
  <si>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</si>
  <si>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</si>
  <si>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</si>
  <si>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</si>
  <si>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</si>
  <si>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</si>
  <si>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</si>
  <si>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</si>
  <si>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</si>
  <si>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</si>
  <si>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</si>
  <si>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</si>
  <si>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</si>
  <si>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</si>
  <si>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</si>
  <si>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</si>
  <si>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</si>
  <si>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</si>
  <si>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</si>
  <si>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</si>
  <si>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</si>
  <si>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</si>
  <si>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</si>
  <si>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</si>
  <si>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</si>
  <si>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</si>
  <si>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</si>
  <si>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</si>
  <si>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</si>
  <si>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</si>
  <si>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</si>
  <si>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</si>
  <si>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</si>
  <si>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</si>
  <si>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</si>
  <si>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</si>
  <si>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</si>
  <si>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</si>
  <si>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</si>
  <si>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</si>
  <si>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</si>
  <si>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</si>
  <si>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</si>
  <si>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</si>
  <si>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</si>
  <si>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</si>
  <si>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</si>
  <si>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</si>
  <si>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</si>
  <si>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</si>
  <si>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</si>
  <si>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</si>
  <si>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</si>
  <si>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</si>
  <si>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</si>
  <si>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</si>
  <si>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</si>
  <si>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</si>
  <si>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</si>
  <si>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</si>
  <si>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</si>
  <si>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</si>
  <si>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</si>
  <si>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</si>
  <si>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</si>
  <si>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</si>
  <si>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</si>
  <si>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</si>
  <si>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</si>
  <si>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</si>
  <si>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</si>
  <si>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</si>
  <si>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</si>
  <si>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</si>
  <si>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</si>
  <si>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</si>
  <si>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</si>
  <si>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</si>
  <si>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</si>
  <si>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</si>
  <si>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</si>
  <si>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</si>
  <si>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</si>
  <si>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</si>
  <si>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</si>
  <si>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</si>
  <si>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</si>
  <si>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</si>
  <si>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</si>
  <si>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</si>
  <si>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</si>
  <si>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</si>
  <si>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</si>
  <si>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</si>
  <si>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</si>
  <si>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</si>
  <si>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</si>
  <si>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</si>
  <si>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</si>
  <si>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</si>
  <si>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</si>
  <si>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</si>
  <si>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</si>
  <si>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</si>
  <si>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</si>
  <si>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</si>
  <si>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</si>
  <si>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</si>
  <si>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</si>
  <si>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</si>
  <si>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</si>
  <si>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</si>
  <si>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</si>
  <si>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</si>
  <si>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</si>
  <si>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</si>
  <si>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</si>
  <si>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</si>
  <si>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</si>
  <si>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</si>
  <si>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</si>
  <si>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</si>
  <si>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</si>
  <si>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</si>
  <si>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</si>
  <si>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</si>
  <si>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</si>
  <si>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</si>
  <si>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</si>
  <si>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</si>
  <si>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</si>
  <si>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</si>
  <si>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</si>
  <si>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</si>
  <si>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</si>
  <si>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</si>
  <si>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</si>
  <si>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</si>
  <si>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</si>
  <si>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</si>
  <si>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</si>
  <si>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</si>
  <si>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</si>
  <si>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</si>
  <si>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</si>
  <si>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</si>
  <si>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</si>
  <si>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</si>
  <si>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</si>
  <si>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</si>
  <si>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</si>
  <si>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</si>
  <si>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</si>
  <si>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</si>
  <si>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</si>
  <si>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</si>
  <si>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</si>
  <si>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</si>
  <si>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</si>
  <si>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</si>
  <si>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</si>
  <si>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</si>
  <si>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</si>
  <si>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</si>
  <si>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</si>
  <si>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</si>
  <si>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</si>
  <si>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</si>
  <si>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</si>
  <si>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</si>
  <si>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</si>
  <si>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</si>
  <si>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</si>
  <si>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</si>
  <si>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</si>
  <si>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</si>
  <si>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</si>
  <si>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</si>
  <si>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</si>
  <si>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</si>
  <si>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</si>
  <si>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</si>
  <si>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</si>
  <si>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</si>
  <si>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</si>
  <si>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</si>
  <si>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</si>
  <si>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</si>
  <si>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</si>
  <si>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</si>
  <si>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</si>
  <si>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</si>
  <si>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</si>
  <si>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</si>
  <si>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</si>
  <si>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</si>
  <si>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</si>
  <si>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</si>
  <si>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</si>
  <si>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</si>
  <si>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</si>
  <si>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</si>
  <si>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</si>
  <si>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</si>
  <si>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</si>
  <si>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</si>
  <si>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</si>
  <si>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</si>
  <si>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</si>
  <si>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</si>
  <si>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</si>
  <si>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</si>
  <si>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</si>
  <si>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</si>
  <si>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</si>
  <si>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</si>
  <si>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</si>
  <si>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</si>
  <si>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</si>
  <si>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</si>
  <si>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</si>
  <si>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</si>
  <si>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</si>
  <si>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</si>
  <si>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</si>
  <si>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</si>
  <si>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</si>
  <si>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</si>
  <si>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</si>
  <si>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</si>
  <si>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</si>
  <si>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</si>
  <si>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</si>
  <si>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</si>
  <si>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</si>
  <si>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</si>
  <si>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</si>
  <si>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</si>
  <si>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</si>
  <si>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</si>
  <si>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</si>
  <si>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</si>
  <si>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</si>
  <si>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</si>
  <si>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</si>
  <si>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</si>
  <si>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</si>
  <si>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</si>
  <si>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</si>
  <si>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</si>
  <si>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</si>
  <si>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</si>
  <si>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</si>
  <si>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</si>
  <si>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</si>
  <si>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</si>
  <si>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</si>
  <si>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</si>
  <si>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</si>
  <si>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</si>
  <si>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</si>
  <si>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</si>
  <si>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</si>
  <si>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</si>
  <si>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</si>
  <si>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</si>
  <si>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</si>
  <si>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</si>
  <si>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</si>
  <si>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</si>
  <si>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</si>
  <si>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</si>
  <si>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</si>
  <si>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</si>
  <si>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</si>
  <si>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</si>
  <si>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</si>
  <si>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</si>
  <si>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</si>
  <si>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</si>
  <si>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</si>
  <si>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</si>
  <si>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</si>
  <si>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</si>
  <si>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</si>
  <si>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</si>
  <si>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</si>
  <si>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</si>
  <si>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</si>
  <si>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</si>
  <si>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</si>
  <si>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</si>
  <si>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</si>
  <si>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</si>
  <si>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</si>
  <si>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</si>
  <si>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</si>
  <si>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</si>
  <si>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</si>
  <si>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</si>
  <si>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</si>
  <si>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</si>
  <si>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</si>
  <si>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</si>
  <si>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</si>
  <si>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</si>
  <si>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</si>
  <si>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</si>
  <si>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</si>
  <si>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</si>
  <si>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</si>
  <si>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</si>
  <si>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</si>
  <si>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</si>
  <si>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</si>
  <si>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</si>
  <si>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</si>
  <si>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</si>
  <si>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</si>
  <si>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</si>
  <si>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</si>
  <si>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</si>
  <si>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</si>
  <si>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</si>
  <si>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</si>
  <si>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</si>
  <si>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</si>
  <si>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</si>
  <si>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</si>
  <si>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</si>
  <si>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</si>
  <si>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</si>
  <si>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</si>
  <si>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</si>
  <si>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</si>
  <si>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</si>
  <si>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</si>
  <si>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</si>
  <si>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</si>
  <si>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</si>
  <si>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</si>
  <si>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</si>
  <si>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</si>
  <si>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</si>
  <si>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</si>
  <si>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</si>
  <si>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</si>
  <si>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</si>
  <si>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</si>
  <si>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</si>
  <si>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</si>
  <si>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</si>
  <si>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</si>
  <si>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</si>
  <si>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</si>
  <si>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</si>
  <si>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</si>
  <si>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</si>
  <si>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</si>
  <si>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</si>
  <si>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</si>
  <si>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</si>
  <si>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</si>
  <si>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</si>
  <si>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</si>
  <si>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</si>
  <si>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</si>
  <si>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</si>
  <si>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</si>
  <si>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</si>
  <si>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</si>
  <si>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</si>
  <si>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</si>
  <si>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</si>
  <si>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</si>
  <si>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</si>
  <si>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</si>
  <si>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</si>
  <si>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</si>
  <si>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</si>
  <si>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</si>
  <si>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</si>
  <si>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</si>
  <si>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</si>
  <si>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</si>
  <si>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</si>
  <si>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</si>
  <si>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</si>
  <si>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</si>
  <si>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</si>
  <si>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</si>
  <si>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</si>
  <si>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</si>
  <si>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</si>
  <si>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</si>
  <si>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</si>
  <si>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</si>
  <si>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</si>
  <si>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</si>
  <si>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</si>
  <si>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</si>
  <si>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</si>
  <si>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</si>
  <si>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</si>
  <si>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</si>
  <si>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</si>
  <si>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</si>
  <si>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</si>
  <si>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</si>
  <si>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</si>
  <si>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</si>
  <si>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</si>
  <si>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</si>
  <si>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</si>
  <si>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</si>
  <si>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</si>
  <si>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</si>
  <si>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</si>
  <si>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</si>
  <si>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</si>
  <si>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</si>
  <si>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</si>
  <si>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</si>
  <si>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</si>
  <si>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</si>
  <si>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</si>
  <si>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</si>
  <si>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</si>
  <si>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</si>
  <si>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</si>
  <si>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</si>
  <si>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</si>
  <si>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</si>
  <si>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</si>
  <si>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</si>
  <si>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</si>
  <si>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</si>
  <si>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</si>
  <si>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</si>
  <si>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</si>
  <si>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</si>
  <si>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</si>
  <si>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</si>
  <si>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</si>
  <si>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</si>
  <si>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</si>
  <si>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</si>
  <si>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</si>
  <si>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</si>
  <si>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</si>
  <si>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</si>
  <si>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</si>
  <si>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</si>
  <si>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</si>
  <si>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</si>
  <si>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</si>
  <si>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</si>
  <si>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</si>
  <si>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</si>
  <si>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</si>
  <si>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</si>
  <si>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</si>
  <si>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</si>
  <si>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</si>
  <si>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</si>
  <si>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</si>
  <si>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</si>
  <si>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</si>
  <si>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</si>
  <si>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</si>
  <si>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</si>
  <si>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</si>
  <si>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</si>
  <si>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</si>
  <si>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</si>
  <si>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</si>
  <si>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</si>
  <si>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</si>
  <si>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</si>
  <si>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</si>
  <si>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</si>
  <si>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</si>
  <si>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</si>
  <si>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</si>
  <si>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</si>
  <si>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</si>
  <si>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</si>
  <si>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</si>
  <si>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</si>
  <si>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</si>
  <si>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</si>
  <si>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</si>
  <si>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</si>
  <si>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</si>
  <si>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</si>
  <si>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</si>
  <si>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</si>
  <si>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</si>
  <si>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</si>
  <si>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</si>
  <si>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</si>
  <si>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</si>
  <si>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</si>
  <si>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</si>
  <si>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</si>
  <si>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</si>
  <si>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</si>
  <si>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</si>
  <si>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</si>
  <si>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</si>
  <si>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</si>
  <si>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</si>
  <si>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</si>
  <si>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</si>
  <si>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</si>
  <si>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</si>
  <si>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</si>
  <si>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</si>
  <si>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</si>
  <si>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</si>
  <si>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</si>
  <si>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</si>
  <si>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</si>
  <si>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</si>
  <si>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</si>
  <si>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</si>
  <si>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</si>
  <si>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</si>
  <si>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</si>
  <si>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</si>
  <si>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</si>
  <si>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</si>
  <si>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</si>
  <si>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</si>
  <si>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</si>
  <si>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</si>
  <si>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</si>
  <si>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</si>
  <si>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</si>
  <si>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</si>
  <si>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</si>
  <si>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</si>
  <si>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</si>
  <si>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</si>
  <si>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</si>
  <si>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</si>
  <si>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</si>
  <si>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</si>
  <si>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</si>
  <si>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</si>
  <si>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</si>
  <si>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</si>
  <si>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</si>
  <si>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</si>
  <si>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</si>
  <si>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</si>
  <si>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</si>
  <si>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</si>
  <si>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</si>
  <si>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</si>
  <si>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</si>
  <si>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</si>
  <si>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</si>
  <si>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</si>
  <si>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</si>
  <si>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</si>
  <si>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</si>
  <si>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</si>
  <si>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</si>
  <si>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</si>
  <si>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</si>
  <si>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</si>
  <si>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</si>
  <si>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</si>
  <si>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</si>
  <si>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</si>
  <si>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</si>
  <si>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</si>
  <si>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</si>
  <si>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</si>
  <si>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</si>
  <si>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</si>
  <si>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</si>
  <si>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</si>
  <si>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</si>
  <si>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</si>
  <si>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</si>
  <si>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</si>
  <si>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</si>
  <si>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</si>
  <si>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</si>
  <si>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</si>
  <si>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</si>
  <si>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</si>
  <si>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</si>
  <si>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</si>
  <si>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</si>
  <si>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</si>
  <si>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</si>
  <si>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</si>
  <si>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</si>
  <si>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</si>
  <si>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</si>
  <si>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</si>
  <si>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</si>
  <si>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</si>
  <si>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</si>
  <si>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</si>
  <si>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</si>
  <si>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</si>
  <si>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</si>
  <si>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</si>
  <si>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</si>
  <si>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</si>
  <si>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</si>
  <si>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</si>
  <si>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</si>
  <si>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</si>
  <si>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</si>
  <si>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</si>
  <si>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</si>
  <si>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</si>
  <si>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</si>
  <si>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</si>
  <si>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</si>
  <si>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</si>
  <si>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</si>
  <si>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</si>
  <si>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</si>
  <si>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</si>
  <si>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</si>
  <si>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</si>
  <si>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</si>
  <si>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</si>
  <si>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</si>
  <si>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</si>
  <si>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</si>
  <si>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</si>
  <si>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</si>
  <si>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</si>
  <si>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</si>
  <si>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</si>
  <si>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</si>
  <si>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</si>
  <si>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</si>
  <si>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</si>
  <si>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</si>
  <si>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</si>
  <si>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</si>
  <si>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</si>
  <si>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</si>
  <si>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</si>
  <si>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</si>
  <si>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</si>
  <si>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</si>
  <si>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</si>
  <si>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</si>
  <si>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</si>
  <si>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</si>
  <si>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</si>
  <si>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</si>
  <si>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</si>
  <si>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</si>
  <si>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</si>
  <si>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</si>
  <si>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</si>
  <si>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</si>
  <si>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</si>
  <si>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</si>
  <si>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</si>
  <si>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</si>
  <si>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</si>
  <si>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</si>
  <si>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</si>
  <si>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</si>
  <si>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</si>
  <si>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</si>
  <si>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</si>
  <si>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</si>
  <si>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</si>
  <si>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</si>
  <si>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</si>
  <si>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</si>
  <si>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</si>
  <si>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</si>
  <si>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</si>
  <si>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</si>
  <si>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</si>
  <si>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</si>
  <si>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</si>
  <si>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</si>
  <si>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</si>
  <si>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</si>
  <si>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</si>
  <si>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</si>
  <si>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</si>
  <si>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</si>
  <si>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</si>
  <si>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</si>
  <si>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</si>
  <si>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</si>
  <si>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</si>
  <si>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</si>
  <si>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</si>
  <si>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</si>
  <si>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</si>
  <si>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</si>
  <si>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</si>
  <si>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</si>
  <si>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</si>
  <si>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</si>
  <si>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</si>
  <si>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</si>
  <si>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</si>
  <si>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</si>
  <si>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</si>
  <si>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</si>
  <si>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</si>
  <si>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</si>
  <si>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</si>
  <si>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</si>
  <si>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</si>
  <si>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</si>
  <si>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</si>
  <si>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</si>
  <si>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</si>
  <si>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</si>
  <si>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</si>
  <si>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</si>
  <si>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</si>
  <si>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</si>
  <si>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</si>
  <si>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</si>
  <si>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</si>
  <si>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</si>
  <si>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</si>
  <si>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</si>
  <si>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</si>
  <si>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</si>
  <si>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</si>
  <si>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</si>
  <si>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</si>
  <si>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</si>
  <si>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</si>
  <si>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</si>
  <si>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</si>
  <si>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</si>
  <si>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</si>
  <si>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</si>
  <si>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</si>
  <si>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</si>
  <si>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</si>
  <si>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</si>
  <si>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</si>
  <si>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</si>
  <si>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</si>
  <si>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</si>
  <si>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</si>
  <si>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</si>
  <si>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</si>
  <si>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</si>
  <si>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</si>
  <si>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</si>
  <si>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</si>
  <si>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</si>
  <si>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</si>
  <si>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</si>
  <si>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</si>
  <si>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</si>
  <si>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</si>
  <si>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</si>
  <si>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</si>
  <si>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</si>
  <si>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</si>
  <si>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</si>
  <si>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</si>
  <si>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</si>
  <si>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</si>
  <si>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</si>
  <si>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</si>
  <si>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</si>
  <si>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</si>
  <si>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</si>
  <si>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</si>
  <si>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</si>
  <si>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</si>
  <si>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</si>
  <si>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</si>
  <si>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</si>
  <si>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</si>
  <si>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</si>
  <si>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</si>
  <si>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</si>
  <si>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</si>
  <si>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</si>
  <si>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</si>
  <si>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</si>
  <si>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</si>
  <si>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</si>
  <si>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</si>
  <si>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</si>
  <si>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</si>
  <si>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</si>
  <si>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</si>
  <si>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</si>
  <si>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</si>
  <si>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</si>
  <si>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</si>
  <si>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</si>
  <si>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</si>
  <si>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</si>
  <si>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</si>
  <si>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</si>
  <si>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</si>
  <si>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</si>
  <si>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</si>
  <si>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</si>
  <si>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</si>
  <si>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</si>
  <si>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</si>
  <si>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</si>
  <si>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</si>
  <si>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</si>
  <si>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</si>
  <si>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</si>
  <si>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</si>
  <si>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</si>
  <si>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</si>
  <si>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</si>
  <si>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</si>
  <si>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</si>
  <si>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</si>
  <si>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</si>
  <si>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</si>
  <si>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</si>
  <si>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</si>
  <si>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</si>
  <si>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</si>
  <si>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</si>
  <si>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</si>
  <si>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</si>
  <si>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</si>
  <si>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</si>
  <si>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</si>
  <si>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</si>
  <si>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</si>
  <si>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</si>
  <si>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</si>
  <si>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</si>
  <si>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</si>
  <si>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</si>
  <si>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</si>
  <si>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</si>
  <si>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</si>
  <si>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</si>
  <si>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</si>
  <si>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</si>
  <si>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</si>
  <si>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</si>
  <si>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</si>
  <si>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</si>
  <si>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</si>
  <si>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</si>
  <si>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</si>
  <si>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</si>
  <si>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</si>
  <si>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</si>
  <si>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</si>
  <si>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</si>
  <si>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</si>
  <si>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</si>
  <si>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</si>
  <si>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</si>
  <si>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</si>
  <si>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</si>
  <si>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</si>
  <si>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</si>
  <si>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</si>
  <si>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</si>
  <si>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</si>
  <si>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</si>
  <si>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</si>
  <si>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</si>
  <si>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</si>
  <si>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</si>
  <si>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</si>
  <si>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</si>
  <si>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</si>
  <si>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</si>
  <si>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</si>
  <si>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</si>
  <si>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</si>
  <si>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</si>
  <si>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</si>
  <si>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</si>
  <si>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</si>
  <si>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</si>
  <si>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</si>
  <si>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</si>
  <si>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</si>
  <si>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</si>
  <si>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</si>
  <si>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</si>
  <si>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</si>
  <si>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</si>
  <si>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</si>
  <si>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</si>
  <si>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</si>
  <si>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</si>
  <si>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</si>
  <si>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</si>
  <si>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</si>
  <si>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</si>
  <si>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</si>
  <si>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</si>
  <si>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</si>
  <si>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</si>
  <si>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</si>
  <si>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</si>
  <si>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</si>
  <si>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</si>
  <si>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</si>
  <si>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</si>
  <si>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</si>
  <si>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</si>
  <si>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</si>
  <si>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</si>
  <si>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</si>
  <si>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</si>
  <si>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</si>
  <si>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</si>
  <si>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</si>
  <si>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</si>
  <si>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</si>
  <si>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</si>
  <si>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</si>
  <si>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</si>
  <si>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</si>
  <si>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</si>
  <si>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</si>
  <si>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</si>
  <si>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</si>
  <si>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</si>
  <si>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</si>
  <si>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</si>
  <si>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</si>
  <si>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</si>
  <si>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</si>
  <si>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</si>
  <si>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</si>
  <si>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</si>
  <si>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</si>
  <si>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</si>
  <si>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</si>
  <si>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</si>
  <si>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</si>
  <si>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</si>
  <si>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</si>
  <si>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</si>
  <si>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</si>
  <si>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</si>
  <si>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</si>
  <si>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</si>
  <si>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</si>
  <si>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</si>
  <si>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</si>
  <si>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</si>
  <si>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</si>
  <si>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</si>
  <si>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</si>
  <si>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</si>
  <si>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</si>
  <si>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</si>
  <si>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</si>
  <si>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</si>
  <si>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</si>
  <si>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</si>
  <si>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</si>
  <si>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</si>
  <si>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</si>
  <si>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</si>
  <si>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</si>
  <si>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</si>
  <si>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</si>
  <si>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</si>
  <si>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</si>
  <si>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</si>
  <si>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</si>
  <si>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</si>
  <si>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</si>
  <si>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</si>
  <si>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</si>
  <si>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</si>
  <si>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</si>
  <si>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</si>
  <si>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</si>
  <si>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</si>
  <si>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</si>
  <si>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</si>
  <si>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</si>
  <si>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</si>
  <si>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</si>
  <si>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</si>
  <si>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</si>
  <si>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</si>
  <si>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</si>
  <si>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</si>
  <si>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</si>
  <si>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</si>
  <si>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</si>
  <si>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</si>
  <si>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</si>
  <si>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</si>
  <si>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</si>
  <si>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</si>
  <si>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</si>
  <si>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</si>
  <si>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</si>
  <si>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</si>
  <si>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</si>
  <si>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</si>
  <si>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</si>
  <si>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</si>
  <si>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</si>
  <si>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</si>
  <si>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</si>
  <si>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</si>
  <si>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</si>
  <si>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</si>
  <si>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</si>
  <si>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</si>
  <si>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</si>
  <si>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</si>
  <si>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</si>
  <si>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</si>
  <si>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</si>
  <si>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</si>
  <si>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</si>
  <si>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</si>
  <si>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</si>
  <si>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</si>
  <si>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</si>
  <si>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</si>
  <si>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</si>
  <si>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</si>
  <si>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</si>
  <si>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</si>
  <si>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</si>
  <si>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</si>
  <si>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</si>
  <si>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</si>
  <si>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</si>
  <si>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</si>
  <si>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</si>
  <si>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</si>
  <si>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</si>
  <si>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</si>
  <si>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</si>
  <si>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</si>
  <si>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</si>
  <si>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</si>
  <si>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</si>
  <si>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</si>
  <si>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</si>
  <si>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</si>
  <si>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</si>
  <si>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</si>
  <si>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</si>
  <si>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</si>
  <si>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</si>
  <si>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</si>
  <si>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</si>
  <si>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</si>
  <si>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</si>
  <si>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</si>
  <si>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</si>
  <si>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</si>
  <si>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</si>
  <si>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</si>
  <si>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</si>
  <si>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</si>
  <si>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</si>
  <si>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</si>
  <si>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</si>
  <si>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</si>
  <si>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</si>
  <si>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</si>
  <si>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</si>
  <si>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</si>
  <si>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</si>
  <si>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</si>
  <si>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</si>
  <si>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</si>
  <si>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</si>
  <si>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</si>
  <si>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</si>
  <si>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</si>
  <si>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</si>
  <si>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</si>
  <si>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</si>
  <si>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</si>
  <si>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</si>
  <si>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</si>
  <si>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</si>
  <si>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</si>
  <si>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</si>
  <si>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</si>
  <si>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</si>
  <si>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</si>
  <si>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</si>
  <si>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</si>
  <si>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</si>
  <si>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</si>
  <si>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</si>
  <si>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</si>
  <si>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</si>
  <si>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</si>
  <si>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</si>
  <si>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</si>
  <si>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</si>
  <si>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</si>
  <si>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</si>
  <si>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</si>
  <si>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</si>
  <si>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</si>
  <si>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</si>
  <si>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</si>
  <si>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</si>
  <si>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</si>
  <si>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</si>
  <si>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</si>
  <si>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</si>
  <si>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</si>
  <si>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</si>
  <si>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</si>
  <si>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</si>
  <si>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</si>
  <si>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</si>
  <si>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</si>
  <si>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</si>
  <si>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</si>
  <si>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</si>
  <si>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</si>
  <si>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</si>
  <si>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</si>
  <si>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</si>
  <si>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</si>
  <si>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</si>
  <si>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</si>
  <si>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</si>
  <si>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</si>
  <si>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</si>
  <si>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</si>
  <si>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</si>
  <si>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</si>
  <si>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</si>
  <si>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</si>
  <si>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</si>
  <si>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</si>
  <si>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</si>
  <si>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</si>
  <si>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</si>
  <si>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</si>
  <si>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</si>
  <si>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</si>
  <si>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</si>
  <si>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</si>
  <si>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</si>
  <si>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</si>
  <si>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</si>
  <si>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</si>
  <si>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</si>
  <si>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</si>
  <si>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</si>
  <si>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</si>
  <si>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</si>
  <si>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</si>
  <si>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</si>
  <si>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</si>
  <si>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</si>
  <si>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</si>
  <si>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</si>
  <si>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</si>
  <si>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</si>
  <si>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</si>
  <si>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</si>
  <si>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</si>
  <si>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</si>
  <si>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</si>
  <si>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</si>
  <si>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</si>
  <si>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</si>
  <si>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</si>
  <si>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</si>
  <si>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</si>
  <si>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</si>
  <si>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</si>
  <si>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</si>
  <si>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</si>
  <si>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</si>
  <si>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</si>
  <si>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</si>
  <si>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</si>
  <si>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</si>
  <si>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</si>
  <si>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</si>
  <si>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</si>
  <si>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</si>
  <si>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</si>
  <si>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</si>
  <si>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</si>
  <si>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</si>
  <si>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</si>
  <si>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</si>
  <si>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</si>
  <si>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</si>
  <si>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</si>
  <si>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</si>
  <si>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</si>
  <si>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</si>
  <si>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</si>
  <si>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</si>
  <si>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</si>
  <si>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</si>
  <si>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</si>
  <si>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</si>
  <si>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</si>
  <si>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</si>
  <si>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</si>
  <si>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</si>
  <si>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</si>
  <si>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</si>
  <si>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</si>
  <si>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</si>
  <si>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</si>
  <si>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</si>
  <si>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</si>
  <si>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</si>
  <si>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</si>
  <si>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</si>
  <si>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</si>
  <si>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</si>
  <si>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</si>
  <si>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</si>
  <si>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</si>
  <si>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</si>
  <si>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</si>
  <si>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</si>
  <si>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</si>
  <si>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</si>
  <si>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</si>
  <si>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</si>
  <si>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</si>
  <si>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</si>
  <si>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</si>
  <si>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</si>
  <si>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</si>
  <si>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</si>
  <si>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</si>
  <si>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</si>
  <si>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</si>
  <si>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</si>
  <si>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</si>
  <si>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</si>
  <si>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</si>
  <si>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</si>
  <si>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</si>
  <si>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</si>
  <si>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</si>
  <si>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</si>
  <si>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</si>
  <si>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</si>
  <si>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</si>
  <si>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</si>
  <si>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</si>
  <si>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</si>
  <si>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</si>
  <si>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</si>
  <si>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</si>
  <si>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</si>
  <si>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</si>
  <si>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</si>
  <si>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</si>
  <si>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</si>
  <si>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</si>
  <si>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</si>
  <si>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</si>
  <si>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</si>
  <si>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</si>
  <si>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</si>
  <si>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</si>
  <si>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</si>
  <si>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</si>
  <si>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</si>
  <si>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</si>
  <si>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</si>
  <si>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</si>
  <si>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</si>
  <si>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</si>
  <si>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</si>
  <si>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</si>
  <si>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</si>
  <si>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</si>
  <si>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</si>
  <si>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</si>
  <si>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</si>
  <si>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</si>
  <si>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</si>
  <si>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</si>
  <si>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</si>
  <si>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</si>
  <si>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</si>
  <si>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</si>
  <si>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</si>
  <si>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</si>
  <si>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</si>
  <si>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</si>
  <si>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</si>
  <si>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</si>
  <si>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</si>
  <si>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</si>
  <si>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</si>
  <si>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</si>
  <si>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</si>
  <si>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</si>
  <si>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</si>
  <si>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</si>
  <si>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</si>
  <si>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</si>
  <si>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</si>
  <si>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</si>
  <si>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</si>
  <si>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</si>
  <si>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</si>
  <si>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</si>
  <si>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</si>
  <si>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</si>
  <si>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</si>
  <si>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</si>
  <si>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</si>
  <si>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</si>
  <si>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</si>
  <si>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</si>
  <si>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</si>
  <si>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</si>
  <si>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</si>
  <si>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</si>
  <si>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</si>
  <si>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</si>
  <si>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</si>
  <si>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</si>
  <si>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</si>
  <si>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</si>
  <si>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</si>
  <si>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</si>
  <si>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</si>
  <si>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</si>
  <si>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</si>
  <si>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</si>
  <si>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</si>
  <si>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</si>
  <si>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</si>
  <si>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</si>
  <si>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</si>
  <si>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</si>
  <si>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</si>
  <si>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</si>
  <si>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</si>
  <si>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</si>
  <si>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</si>
  <si>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</si>
  <si>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</si>
  <si>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</si>
  <si>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</si>
  <si>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</si>
  <si>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</si>
  <si>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</si>
  <si>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</si>
  <si>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</si>
  <si>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</si>
  <si>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</si>
  <si>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</si>
  <si>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</si>
  <si>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</si>
  <si>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</si>
  <si>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</si>
  <si>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</si>
  <si>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</si>
  <si>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</si>
  <si>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</si>
  <si>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</si>
  <si>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</si>
  <si>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</si>
  <si>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</si>
  <si>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</si>
  <si>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</si>
  <si>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</si>
  <si>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</si>
  <si>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</si>
  <si>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</si>
  <si>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</si>
  <si>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</si>
  <si>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</si>
  <si>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</si>
  <si>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</si>
  <si>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</si>
  <si>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</si>
  <si>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</si>
  <si>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</si>
  <si>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</si>
  <si>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</si>
  <si>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</si>
  <si>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</si>
  <si>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</si>
  <si>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</si>
  <si>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</si>
  <si>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</si>
  <si>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</si>
  <si>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</si>
  <si>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</si>
  <si>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</si>
  <si>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</si>
  <si>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</si>
  <si>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</si>
  <si>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</si>
  <si>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</si>
  <si>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</si>
  <si>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</si>
  <si>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</si>
  <si>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</si>
  <si>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</si>
  <si>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</si>
  <si>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</si>
  <si>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</si>
  <si>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</si>
  <si>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</si>
  <si>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</si>
  <si>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</si>
  <si>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</si>
  <si>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</si>
  <si>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</si>
  <si>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</si>
  <si>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</si>
  <si>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</si>
  <si>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</si>
  <si>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</si>
  <si>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</si>
  <si>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</si>
  <si>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</si>
  <si>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</si>
  <si>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</si>
  <si>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</si>
  <si>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</si>
  <si>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</si>
  <si>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</si>
  <si>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</si>
  <si>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</si>
  <si>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</si>
  <si>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</si>
  <si>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</si>
  <si>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</si>
  <si>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</si>
  <si>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</si>
  <si>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</si>
  <si>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</si>
  <si>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</si>
  <si>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</si>
  <si>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</si>
  <si>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</si>
  <si>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</si>
  <si>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</si>
  <si>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</si>
  <si>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</si>
  <si>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</si>
  <si>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</si>
  <si>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</si>
  <si>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</si>
  <si>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</si>
  <si>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</si>
  <si>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</si>
  <si>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</si>
  <si>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</si>
  <si>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</si>
  <si>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</si>
  <si>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</si>
  <si>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</si>
  <si>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</si>
  <si>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</si>
  <si>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</si>
  <si>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</si>
  <si>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</si>
  <si>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</si>
  <si>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</si>
  <si>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</si>
  <si>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</si>
  <si>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</si>
  <si>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</si>
  <si>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</si>
  <si>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</si>
  <si>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</si>
  <si>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</si>
  <si>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</si>
  <si>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</si>
  <si>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</si>
  <si>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</si>
  <si>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</si>
  <si>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</si>
  <si>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</si>
  <si>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</si>
  <si>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</si>
  <si>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</si>
  <si>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</si>
  <si>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</si>
  <si>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</si>
  <si>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</si>
  <si>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</si>
  <si>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</si>
  <si>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</si>
  <si>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</si>
  <si>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</si>
  <si>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</si>
  <si>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</si>
  <si>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</si>
  <si>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</si>
  <si>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</si>
  <si>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</si>
  <si>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</si>
  <si>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</si>
  <si>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</si>
  <si>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</si>
  <si>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</si>
  <si>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</si>
  <si>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</si>
  <si>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</si>
  <si>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</si>
  <si>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</si>
  <si>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</si>
  <si>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</si>
  <si>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</si>
  <si>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</si>
  <si>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</si>
  <si>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</si>
  <si>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</si>
  <si>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</si>
  <si>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</si>
  <si>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</si>
  <si>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</si>
  <si>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</si>
  <si>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</si>
  <si>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</si>
  <si>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</si>
  <si>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</si>
  <si>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</si>
  <si>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</si>
  <si>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</si>
  <si>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</si>
  <si>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</si>
  <si>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</si>
  <si>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</si>
  <si>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</si>
  <si>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</si>
  <si>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</si>
  <si>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</si>
  <si>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</si>
  <si>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</si>
  <si>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</si>
  <si>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</si>
  <si>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</si>
  <si>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</si>
  <si>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</si>
  <si>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</si>
  <si>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</si>
  <si>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</si>
  <si>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</si>
  <si>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</si>
  <si>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</si>
  <si>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</si>
  <si>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</si>
  <si>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</si>
  <si>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</si>
  <si>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</si>
  <si>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</si>
  <si>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</si>
  <si>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</si>
  <si>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</si>
  <si>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</si>
  <si>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</si>
  <si>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</si>
  <si>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</si>
  <si>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</si>
  <si>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</si>
  <si>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</si>
  <si>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</si>
  <si>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</si>
  <si>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</si>
  <si>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</si>
  <si>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</si>
  <si>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</si>
  <si>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</si>
  <si>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</si>
  <si>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</si>
  <si>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</si>
  <si>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</si>
  <si>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</si>
  <si>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</si>
  <si>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</si>
  <si>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</si>
  <si>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</si>
  <si>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</si>
  <si>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</si>
  <si>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</si>
  <si>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</si>
  <si>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</si>
  <si>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</si>
  <si>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</si>
  <si>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</si>
  <si>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</si>
  <si>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</si>
  <si>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</si>
  <si>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</si>
  <si>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</si>
  <si>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</si>
  <si>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</si>
  <si>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</si>
  <si>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</si>
  <si>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</si>
  <si>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</si>
  <si>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</si>
  <si>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</si>
  <si>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</si>
  <si>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</si>
  <si>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</si>
  <si>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</si>
  <si>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</si>
  <si>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</si>
  <si>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</si>
  <si>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</si>
  <si>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</si>
  <si>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</si>
  <si>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</si>
  <si>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</si>
  <si>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</si>
  <si>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</si>
  <si>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</si>
  <si>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</si>
  <si>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</si>
  <si>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</si>
  <si>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</si>
  <si>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</si>
  <si>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</si>
  <si>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</si>
  <si>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</si>
  <si>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</si>
  <si>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</si>
  <si>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</si>
  <si>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</si>
  <si>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</si>
  <si>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</si>
  <si>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</si>
  <si>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</si>
  <si>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</si>
  <si>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</si>
  <si>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</si>
  <si>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</si>
  <si>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</si>
  <si>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</si>
  <si>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</si>
  <si>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</si>
  <si>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</si>
  <si>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</si>
  <si>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</si>
  <si>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</si>
  <si>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</si>
  <si>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</si>
  <si>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</si>
  <si>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</si>
  <si>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</si>
  <si>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</si>
  <si>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</si>
  <si>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</si>
  <si>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</si>
  <si>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</si>
  <si>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</si>
  <si>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</si>
  <si>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</si>
  <si>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</si>
  <si>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</si>
  <si>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</si>
  <si>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</si>
  <si>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</si>
  <si>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</si>
  <si>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</si>
  <si>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</si>
  <si>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</si>
  <si>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</si>
  <si>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</si>
  <si>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</si>
  <si>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</si>
  <si>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</si>
  <si>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</si>
  <si>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</si>
  <si>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</si>
  <si>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</si>
  <si>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</si>
  <si>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</si>
  <si>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</si>
  <si>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</si>
  <si>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</si>
  <si>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</si>
  <si>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</si>
  <si>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</si>
  <si>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</si>
  <si>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</si>
  <si>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</si>
  <si>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</si>
  <si>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</si>
  <si>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</si>
  <si>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</si>
  <si>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</si>
  <si>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</si>
  <si>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</si>
  <si>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</si>
  <si>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</si>
  <si>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</si>
  <si>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</si>
  <si>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</si>
  <si>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</si>
  <si>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</si>
  <si>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</si>
  <si>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</si>
  <si>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</si>
  <si>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</si>
  <si>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</si>
  <si>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</si>
  <si>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</si>
  <si>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</si>
  <si>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</si>
  <si>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</si>
  <si>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</si>
  <si>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</si>
  <si>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</si>
  <si>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</si>
  <si>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</si>
  <si>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</si>
  <si>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</si>
  <si>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</si>
  <si>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</si>
  <si>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</si>
  <si>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</si>
  <si>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</si>
  <si>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</si>
  <si>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</si>
  <si>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</si>
  <si>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</si>
  <si>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</si>
  <si>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</si>
  <si>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</si>
  <si>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</si>
  <si>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</si>
  <si>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</si>
  <si>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</si>
  <si>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</si>
  <si>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</si>
  <si>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</si>
  <si>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</si>
  <si>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</si>
  <si>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</si>
  <si>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</si>
  <si>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</si>
  <si>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</si>
  <si>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</si>
  <si>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</si>
  <si>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</si>
  <si>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</si>
  <si>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</si>
  <si>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</si>
  <si>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</si>
  <si>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</si>
  <si>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</si>
  <si>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</si>
  <si>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</si>
  <si>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</si>
  <si>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</si>
  <si>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</si>
  <si>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</si>
  <si>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</si>
  <si>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</si>
  <si>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</si>
  <si>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</si>
  <si>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</si>
  <si>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</si>
  <si>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</si>
  <si>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</si>
  <si>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</si>
  <si>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</si>
  <si>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</si>
  <si>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</si>
  <si>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</si>
  <si>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</si>
  <si>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</si>
  <si>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</si>
  <si>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</si>
  <si>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</si>
  <si>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</si>
  <si>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</si>
  <si>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</si>
  <si>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</si>
  <si>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</si>
  <si>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</si>
  <si>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</si>
  <si>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</si>
  <si>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</si>
  <si>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</si>
  <si>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</si>
  <si>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</si>
  <si>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</si>
  <si>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</si>
  <si>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</si>
  <si>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</si>
  <si>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</si>
  <si>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</si>
  <si>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</si>
  <si>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</si>
  <si>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</si>
  <si>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</si>
  <si>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</si>
  <si>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</si>
  <si>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</si>
  <si>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</si>
  <si>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</si>
  <si>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</si>
  <si>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</si>
  <si>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</si>
  <si>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</si>
  <si>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</si>
  <si>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</si>
  <si>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</si>
  <si>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</si>
  <si>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</si>
  <si>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</si>
  <si>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</si>
  <si>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</si>
  <si>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</si>
  <si>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</si>
  <si>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</si>
  <si>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</si>
  <si>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</si>
  <si>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</si>
  <si>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</si>
  <si>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</si>
  <si>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</si>
  <si>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</si>
  <si>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</si>
  <si>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</si>
  <si>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</si>
  <si>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</si>
  <si>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</si>
  <si>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</si>
  <si>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</si>
  <si>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</si>
  <si>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</si>
  <si>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</si>
  <si>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</si>
  <si>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</si>
  <si>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</si>
  <si>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</si>
  <si>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</si>
  <si>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</si>
  <si>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</si>
  <si>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</si>
  <si>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</si>
  <si>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</si>
  <si>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</si>
  <si>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</si>
  <si>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</si>
  <si>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</si>
  <si>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</si>
  <si>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</si>
  <si>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</si>
  <si>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</si>
  <si>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</si>
  <si>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</si>
  <si>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</si>
  <si>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</si>
  <si>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</si>
  <si>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</si>
  <si>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</si>
  <si>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</si>
  <si>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</si>
  <si>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</si>
  <si>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</si>
  <si>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</si>
  <si>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</si>
  <si>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</si>
  <si>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</si>
  <si>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</si>
  <si>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</si>
  <si>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</si>
  <si>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</si>
  <si>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</si>
  <si>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</si>
  <si>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</si>
  <si>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</si>
  <si>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</si>
  <si>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</si>
  <si>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</si>
  <si>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</si>
  <si>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</si>
  <si>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</si>
  <si>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</si>
  <si>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</si>
  <si>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</si>
  <si>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</si>
  <si>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</si>
  <si>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</si>
  <si>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</si>
  <si>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</si>
  <si>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</si>
  <si>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</si>
  <si>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</si>
  <si>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</si>
  <si>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</si>
  <si>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</si>
  <si>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</si>
  <si>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</si>
  <si>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</si>
  <si>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</si>
  <si>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</si>
  <si>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</si>
  <si>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</si>
  <si>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</si>
  <si>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</si>
  <si>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</si>
  <si>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</si>
  <si>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</si>
  <si>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</si>
  <si>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</si>
  <si>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</si>
  <si>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</si>
  <si>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</si>
  <si>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</si>
  <si>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</si>
  <si>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</si>
  <si>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</si>
  <si>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</si>
  <si>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</si>
  <si>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</si>
  <si>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</si>
  <si>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</si>
  <si>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</si>
  <si>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</si>
  <si>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</si>
  <si>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</si>
  <si>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</si>
  <si>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</si>
  <si>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</si>
  <si>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</si>
  <si>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</si>
  <si>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</si>
  <si>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</si>
  <si>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</si>
  <si>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</si>
  <si>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</si>
  <si>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</si>
  <si>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</si>
  <si>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</si>
  <si>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</si>
  <si>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</si>
  <si>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</si>
  <si>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</si>
  <si>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</si>
  <si>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</si>
  <si>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</si>
  <si>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</si>
  <si>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</si>
  <si>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</si>
  <si>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</si>
  <si>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</si>
  <si>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</si>
  <si>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</si>
  <si>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</si>
  <si>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</si>
  <si>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</si>
  <si>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</si>
  <si>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</si>
  <si>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</si>
  <si>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</si>
  <si>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</si>
  <si>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</si>
  <si>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</si>
  <si>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</si>
  <si>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</si>
  <si>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</si>
  <si>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</si>
  <si>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</si>
  <si>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</si>
  <si>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</si>
  <si>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</si>
  <si>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</si>
  <si>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</si>
  <si>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</si>
  <si>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</si>
  <si>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</si>
  <si>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</si>
  <si>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</si>
  <si>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</si>
  <si>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</si>
  <si>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</si>
  <si>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</si>
  <si>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</si>
  <si>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</si>
  <si>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</si>
  <si>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</si>
  <si>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</si>
  <si>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</si>
  <si>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</si>
  <si>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</si>
  <si>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</si>
  <si>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</si>
  <si>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</si>
  <si>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</si>
  <si>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</si>
  <si>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</si>
  <si>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</si>
  <si>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</si>
  <si>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</si>
  <si>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</si>
  <si>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</si>
  <si>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</si>
  <si>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</si>
  <si>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</si>
  <si>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</si>
  <si>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</si>
  <si>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</si>
  <si>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</si>
  <si>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</si>
  <si>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</si>
  <si>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</si>
  <si>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</si>
  <si>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</si>
  <si>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</si>
  <si>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</si>
  <si>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</si>
  <si>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</si>
  <si>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</si>
  <si>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</si>
  <si>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</si>
  <si>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</si>
  <si>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</si>
  <si>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</si>
  <si>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</si>
  <si>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</si>
  <si>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</si>
  <si>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</si>
  <si>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</si>
  <si>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</si>
  <si>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</si>
  <si>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</si>
  <si>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</si>
  <si>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</si>
  <si>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</si>
  <si>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</si>
  <si>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</si>
  <si>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</si>
  <si>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</si>
  <si>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</si>
  <si>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</si>
  <si>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</si>
  <si>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</si>
  <si>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</si>
  <si>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</si>
  <si>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</si>
  <si>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</si>
  <si>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</si>
  <si>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</si>
  <si>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</si>
  <si>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</si>
  <si>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</si>
  <si>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</si>
  <si>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</si>
  <si>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</si>
  <si>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</si>
  <si>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</si>
  <si>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</si>
  <si>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</si>
  <si>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</si>
  <si>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</si>
  <si>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</si>
  <si>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</si>
  <si>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</si>
  <si>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</si>
  <si>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</si>
  <si>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</si>
  <si>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</si>
  <si>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</si>
  <si>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</si>
  <si>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</si>
  <si>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</si>
  <si>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</si>
  <si>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</si>
  <si>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</si>
  <si>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</si>
  <si>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</si>
  <si>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</si>
  <si>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</si>
  <si>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</si>
  <si>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</si>
  <si>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</si>
  <si>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</si>
  <si>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</si>
  <si>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</si>
  <si>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</si>
  <si>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</si>
  <si>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</si>
  <si>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</si>
  <si>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</si>
  <si>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</si>
  <si>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</si>
  <si>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</si>
  <si>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</si>
  <si>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</si>
  <si>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</si>
  <si>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</si>
  <si>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</si>
  <si>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</si>
  <si>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</si>
  <si>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</si>
  <si>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</si>
  <si>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</si>
  <si>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</si>
  <si>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</si>
  <si>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</si>
  <si>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</si>
  <si>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</si>
  <si>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</si>
  <si>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</si>
  <si>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</si>
  <si>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</si>
  <si>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</si>
  <si>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</si>
  <si>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</si>
  <si>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</si>
  <si>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</si>
  <si>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</si>
  <si>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</si>
  <si>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</si>
  <si>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</si>
  <si>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</si>
  <si>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</si>
  <si>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</si>
  <si>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</si>
  <si>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</si>
  <si>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</si>
  <si>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</si>
  <si>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</si>
  <si>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</si>
  <si>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</si>
  <si>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</si>
  <si>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</si>
  <si>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</si>
  <si>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</si>
  <si>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</si>
  <si>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</si>
  <si>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</si>
  <si>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</si>
  <si>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</si>
  <si>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</si>
  <si>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</si>
  <si>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</si>
  <si>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</si>
  <si>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</si>
  <si>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</si>
  <si>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</si>
  <si>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</si>
  <si>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</si>
  <si>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</si>
  <si>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</si>
  <si>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</si>
  <si>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</si>
  <si>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</si>
  <si>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</si>
  <si>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</si>
  <si>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</si>
  <si>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</si>
  <si>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</si>
  <si>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</si>
  <si>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</si>
  <si>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</si>
  <si>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</si>
  <si>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</si>
  <si>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</si>
  <si>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</si>
  <si>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</si>
  <si>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</si>
  <si>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</si>
  <si>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</si>
  <si>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</si>
  <si>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</si>
  <si>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</si>
  <si>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</si>
  <si>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</si>
  <si>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</si>
  <si>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</si>
  <si>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</si>
  <si>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</si>
  <si>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</si>
  <si>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</si>
  <si>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</si>
  <si>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</si>
  <si>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</si>
  <si>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</si>
  <si>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</si>
  <si>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</si>
  <si>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</si>
  <si>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</si>
  <si>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</si>
  <si>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</si>
  <si>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</si>
  <si>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</si>
  <si>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</si>
  <si>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</si>
  <si>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</si>
  <si>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</si>
  <si>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</si>
  <si>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</si>
  <si>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</si>
  <si>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</si>
  <si>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</si>
  <si>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</si>
  <si>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</si>
  <si>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</si>
  <si>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</si>
  <si>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</si>
  <si>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</si>
  <si>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</si>
  <si>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</si>
  <si>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</si>
  <si>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</si>
  <si>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</si>
  <si>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</si>
  <si>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</si>
  <si>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</si>
  <si>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</si>
  <si>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</si>
  <si>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</si>
  <si>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</si>
  <si>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</si>
  <si>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</si>
  <si>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</si>
  <si>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</si>
  <si>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</si>
  <si>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</si>
  <si>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</si>
  <si>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</si>
  <si>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</si>
  <si>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</si>
  <si>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</si>
  <si>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</si>
  <si>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</si>
  <si>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</si>
  <si>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</si>
  <si>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</si>
  <si>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</si>
  <si>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</si>
  <si>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</si>
  <si>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</si>
  <si>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</si>
  <si>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</si>
  <si>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</si>
  <si>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</si>
  <si>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</si>
  <si>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</si>
  <si>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</si>
  <si>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</si>
  <si>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</si>
  <si>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</si>
  <si>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</si>
  <si>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</si>
  <si>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</si>
  <si>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</si>
  <si>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</si>
  <si>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</si>
  <si>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</si>
  <si>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</si>
  <si>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</si>
  <si>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</si>
  <si>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</si>
  <si>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</si>
  <si>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</si>
  <si>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</si>
  <si>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</si>
  <si>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</si>
  <si>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</si>
  <si>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</si>
  <si>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</si>
  <si>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</si>
  <si>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</si>
  <si>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</si>
  <si>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</si>
  <si>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</si>
  <si>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</si>
  <si>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</si>
  <si>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</si>
  <si>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</si>
  <si>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</si>
  <si>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</si>
  <si>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</si>
  <si>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</si>
  <si>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</si>
  <si>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</si>
  <si>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</si>
  <si>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</si>
  <si>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</si>
  <si>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</si>
  <si>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</si>
  <si>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</si>
  <si>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</si>
  <si>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</si>
  <si>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</si>
  <si>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</si>
  <si>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</si>
  <si>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</si>
  <si>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</si>
  <si>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</si>
  <si>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</si>
  <si>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</si>
  <si>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</si>
  <si>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</si>
  <si>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</si>
  <si>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</si>
  <si>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</si>
  <si>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</si>
  <si>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</si>
  <si>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</si>
  <si>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</si>
  <si>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</si>
  <si>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</si>
  <si>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</si>
  <si>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</si>
  <si>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</si>
  <si>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</si>
  <si>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</si>
  <si>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</si>
  <si>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</si>
  <si>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</si>
  <si>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</si>
  <si>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</si>
  <si>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</si>
  <si>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</si>
  <si>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</si>
  <si>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</si>
  <si>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</si>
  <si>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</si>
  <si>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</si>
  <si>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</si>
  <si>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</si>
  <si>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</si>
  <si>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</si>
  <si>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</si>
  <si>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</si>
  <si>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</si>
  <si>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</si>
  <si>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</si>
  <si>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</si>
  <si>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</si>
  <si>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</si>
  <si>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</si>
  <si>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</si>
  <si>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</si>
  <si>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</si>
  <si>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</si>
  <si>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</si>
  <si>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</si>
  <si>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</si>
  <si>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</si>
  <si>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</si>
  <si>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</si>
  <si>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</si>
  <si>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</si>
  <si>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</si>
  <si>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</si>
  <si>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</si>
  <si>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</si>
  <si>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</si>
  <si>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</si>
  <si>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</si>
  <si>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</si>
  <si>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</si>
  <si>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</si>
  <si>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</si>
  <si>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</si>
  <si>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</si>
  <si>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</si>
  <si>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</si>
  <si>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</si>
  <si>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</si>
  <si>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</si>
  <si>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</si>
  <si>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</si>
  <si>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</si>
  <si>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</si>
  <si>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</si>
  <si>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</si>
  <si>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</si>
  <si>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</si>
  <si>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</si>
  <si>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</si>
  <si>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</si>
  <si>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</si>
  <si>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</si>
  <si>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</si>
  <si>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</si>
  <si>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</si>
  <si>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</si>
  <si>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</si>
  <si>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</si>
  <si>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</si>
  <si>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</si>
  <si>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</si>
  <si>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</si>
  <si>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</si>
  <si>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</si>
  <si>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</si>
  <si>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</si>
  <si>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</si>
  <si>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</si>
  <si>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</si>
  <si>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</si>
  <si>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</si>
  <si>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</si>
  <si>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</si>
  <si>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</si>
  <si>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</si>
  <si>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</si>
  <si>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</si>
  <si>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</si>
  <si>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</si>
  <si>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</si>
  <si>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</si>
  <si>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</si>
  <si>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</si>
  <si>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</si>
  <si>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</si>
  <si>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</si>
  <si>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</si>
  <si>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</si>
  <si>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</si>
  <si>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</si>
  <si>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</si>
  <si>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</si>
  <si>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</si>
  <si>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</si>
  <si>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</si>
  <si>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</si>
  <si>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</si>
  <si>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</si>
  <si>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</si>
  <si>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</si>
  <si>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</si>
  <si>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</si>
  <si>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</si>
  <si>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</si>
  <si>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</si>
  <si>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</si>
  <si>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</si>
  <si>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</si>
  <si>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</si>
  <si>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</si>
  <si>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</si>
  <si>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</si>
  <si>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</si>
  <si>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</si>
  <si>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</si>
  <si>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</si>
  <si>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</si>
  <si>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</si>
  <si>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</si>
  <si>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</si>
  <si>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</si>
  <si>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</si>
  <si>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</si>
  <si>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</si>
  <si>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</si>
  <si>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</si>
  <si>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</si>
  <si>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</si>
  <si>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</si>
  <si>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</si>
  <si>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</si>
  <si>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</si>
  <si>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</si>
  <si>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</si>
  <si>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</si>
  <si>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</si>
  <si>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</si>
  <si>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</si>
  <si>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</si>
  <si>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</si>
  <si>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</si>
  <si>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</si>
  <si>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</si>
  <si>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</si>
  <si>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</si>
  <si>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</si>
  <si>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</si>
  <si>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</si>
  <si>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</si>
  <si>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</si>
  <si>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</si>
  <si>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</si>
  <si>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</si>
  <si>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</si>
  <si>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</si>
  <si>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</si>
  <si>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</si>
  <si>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</si>
  <si>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</si>
  <si>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</si>
  <si>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</si>
  <si>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</si>
  <si>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</si>
  <si>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</si>
  <si>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</si>
  <si>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</si>
  <si>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</si>
  <si>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</si>
  <si>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</si>
  <si>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</si>
  <si>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</si>
  <si>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</si>
  <si>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</si>
  <si>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</si>
  <si>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</si>
  <si>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</si>
  <si>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</si>
  <si>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</si>
  <si>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</si>
  <si>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</si>
  <si>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</si>
  <si>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</si>
  <si>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</si>
  <si>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</si>
  <si>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</si>
  <si>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</si>
  <si>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</si>
  <si>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</si>
  <si>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</si>
  <si>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</si>
  <si>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</si>
  <si>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</si>
  <si>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</si>
  <si>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</si>
  <si>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</si>
  <si>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</si>
  <si>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</si>
  <si>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</si>
  <si>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</si>
  <si>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</si>
  <si>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</si>
  <si>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</si>
  <si>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</si>
  <si>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</si>
  <si>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</si>
  <si>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</si>
  <si>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</si>
  <si>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</si>
  <si>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</si>
  <si>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</si>
  <si>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</si>
  <si>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</si>
  <si>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</si>
  <si>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</si>
  <si>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</si>
  <si>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</si>
  <si>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</si>
  <si>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</si>
  <si>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</si>
  <si>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</si>
  <si>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</si>
  <si>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</si>
  <si>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</si>
  <si>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</si>
  <si>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</si>
  <si>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</si>
  <si>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</si>
  <si>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</si>
  <si>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</si>
  <si>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</si>
  <si>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</si>
  <si>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</si>
  <si>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</si>
  <si>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</si>
  <si>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</si>
  <si>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</si>
  <si>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</si>
  <si>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</si>
  <si>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</si>
  <si>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</si>
  <si>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</si>
  <si>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</si>
  <si>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</si>
  <si>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</si>
  <si>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</si>
  <si>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</si>
  <si>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</si>
  <si>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</si>
  <si>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</si>
  <si>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</si>
  <si>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</si>
  <si>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</si>
  <si>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</si>
  <si>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</si>
  <si>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</si>
  <si>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</si>
  <si>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</si>
  <si>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</si>
  <si>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</si>
  <si>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</si>
  <si>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</si>
  <si>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</si>
  <si>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</si>
  <si>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</si>
  <si>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</si>
  <si>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</si>
  <si>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</si>
  <si>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</si>
  <si>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</si>
  <si>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</si>
  <si>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</si>
  <si>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</si>
  <si>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</si>
  <si>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</si>
  <si>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</si>
  <si>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</si>
  <si>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</si>
  <si>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</si>
  <si>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</si>
  <si>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</si>
  <si>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</si>
  <si>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</si>
  <si>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</si>
  <si>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</si>
  <si>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</si>
  <si>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</si>
  <si>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</si>
  <si>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</si>
  <si>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</si>
  <si>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</si>
  <si>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</si>
  <si>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</si>
  <si>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</si>
  <si>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</si>
  <si>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</si>
  <si>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</si>
  <si>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</si>
  <si>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</si>
  <si>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</si>
  <si>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</si>
  <si>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</si>
  <si>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</si>
  <si>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</si>
  <si>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</si>
  <si>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</si>
  <si>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</si>
  <si>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</si>
  <si>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</si>
  <si>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</si>
  <si>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</si>
  <si>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</si>
  <si>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</si>
  <si>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</si>
  <si>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</si>
  <si>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</si>
  <si>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</si>
  <si>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</si>
  <si>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</si>
  <si>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</si>
  <si>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</si>
  <si>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</si>
  <si>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</si>
  <si>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</si>
  <si>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</si>
  <si>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</si>
  <si>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</si>
  <si>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</si>
  <si>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</si>
  <si>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</si>
  <si>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</si>
  <si>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</si>
  <si>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</si>
  <si>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</si>
  <si>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</si>
  <si>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</si>
  <si>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</si>
  <si>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</si>
  <si>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</si>
  <si>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</si>
  <si>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</si>
  <si>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</si>
  <si>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</si>
  <si>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</si>
  <si>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</si>
  <si>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</si>
  <si>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</si>
  <si>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</si>
  <si>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</si>
  <si>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</si>
  <si>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</si>
  <si>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</si>
  <si>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</si>
  <si>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</si>
  <si>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</si>
  <si>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</si>
  <si>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</si>
  <si>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</si>
  <si>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</si>
  <si>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</si>
  <si>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</si>
  <si>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</si>
  <si>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</si>
  <si>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</si>
  <si>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</si>
  <si>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</si>
  <si>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</si>
  <si>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</si>
  <si>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</si>
  <si>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</si>
  <si>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</si>
  <si>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</si>
  <si>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</si>
  <si>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</si>
  <si>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</si>
  <si>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</si>
  <si>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</si>
  <si>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</si>
  <si>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</si>
  <si>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</si>
  <si>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</si>
  <si>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</si>
  <si>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</si>
  <si>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</si>
  <si>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</si>
  <si>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</si>
  <si>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</si>
  <si>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</si>
  <si>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</si>
  <si>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</si>
  <si>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</si>
  <si>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</si>
  <si>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</si>
  <si>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</si>
  <si>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</si>
  <si>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</si>
  <si>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</si>
  <si>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</si>
  <si>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</si>
  <si>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</si>
  <si>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</si>
  <si>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</si>
  <si>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</si>
  <si>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</si>
  <si>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</si>
  <si>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</si>
  <si>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</si>
  <si>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</si>
  <si>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</si>
  <si>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</si>
  <si>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</si>
  <si>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</si>
  <si>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</si>
  <si>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</si>
  <si>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</si>
  <si>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</si>
  <si>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</si>
  <si>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</si>
  <si>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</si>
  <si>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</si>
  <si>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</si>
  <si>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</si>
  <si>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</si>
  <si>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</si>
  <si>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</si>
  <si>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</si>
  <si>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</si>
  <si>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</si>
  <si>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</si>
  <si>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</si>
  <si>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</si>
  <si>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</si>
  <si>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</si>
  <si>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</si>
  <si>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</si>
  <si>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</si>
  <si>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</si>
  <si>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</si>
  <si>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</si>
  <si>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</si>
  <si>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</si>
  <si>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</si>
  <si>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</si>
  <si>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</si>
  <si>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</si>
  <si>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</si>
  <si>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</si>
  <si>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</si>
  <si>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</si>
  <si>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</si>
  <si>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</si>
  <si>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</si>
  <si>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</si>
  <si>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</si>
  <si>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</si>
  <si>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</si>
  <si>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</si>
  <si>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</si>
  <si>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</si>
  <si>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</si>
  <si>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</si>
  <si>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</si>
  <si>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</si>
  <si>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</si>
  <si>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</si>
  <si>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</si>
  <si>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</si>
  <si>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</si>
  <si>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</si>
  <si>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</si>
  <si>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</si>
  <si>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</si>
  <si>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</si>
  <si>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</si>
  <si>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</si>
  <si>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</si>
  <si>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</si>
  <si>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</si>
  <si>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</si>
  <si>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</si>
  <si>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</si>
  <si>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</si>
  <si>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</si>
  <si>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</si>
  <si>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</si>
  <si>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</si>
  <si>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</si>
  <si>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</si>
  <si>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</si>
  <si>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</si>
  <si>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</si>
  <si>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</si>
  <si>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</si>
  <si>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</si>
  <si>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</si>
  <si>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</si>
  <si>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</si>
  <si>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</si>
  <si>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</si>
  <si>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</si>
  <si>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</si>
  <si>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</si>
  <si>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</si>
  <si>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</si>
  <si>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</si>
  <si>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</si>
  <si>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</si>
  <si>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</si>
  <si>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</si>
  <si>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</si>
  <si>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</si>
  <si>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</si>
  <si>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</si>
  <si>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</si>
  <si>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</si>
  <si>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</si>
  <si>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</si>
  <si>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</si>
  <si>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</si>
  <si>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</si>
  <si>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</si>
  <si>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</si>
  <si>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</si>
  <si>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</si>
  <si>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</si>
  <si>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</si>
  <si>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</si>
  <si>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</si>
  <si>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</si>
  <si>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</si>
  <si>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</si>
  <si>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</si>
  <si>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</si>
  <si>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</si>
  <si>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</si>
  <si>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</si>
  <si>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</si>
  <si>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</si>
  <si>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</si>
  <si>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</si>
  <si>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</si>
  <si>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</si>
  <si>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</si>
  <si>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</si>
  <si>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</si>
  <si>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</si>
  <si>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</si>
  <si>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</si>
  <si>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</si>
  <si>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</si>
  <si>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</si>
  <si>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</si>
  <si>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</si>
  <si>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</si>
  <si>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</si>
  <si>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</si>
  <si>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</si>
  <si>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</si>
  <si>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</si>
  <si>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</si>
  <si>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</si>
  <si>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</si>
  <si>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</si>
  <si>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</si>
  <si>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</si>
  <si>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</si>
  <si>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</si>
  <si>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</si>
  <si>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</si>
  <si>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</si>
  <si>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</si>
  <si>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</si>
  <si>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</si>
  <si>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</si>
  <si>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</si>
  <si>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</si>
  <si>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</si>
  <si>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</si>
  <si>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</si>
  <si>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</si>
  <si>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</si>
  <si>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</si>
  <si>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</si>
  <si>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</si>
  <si>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</si>
  <si>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</si>
  <si>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</si>
  <si>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</si>
  <si>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</si>
  <si>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</si>
  <si>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</si>
  <si>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</si>
  <si>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</si>
  <si>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</si>
  <si>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</si>
  <si>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</si>
  <si>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</si>
  <si>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</si>
  <si>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</si>
  <si>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</si>
  <si>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</si>
  <si>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</si>
  <si>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</si>
  <si>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</si>
  <si>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</si>
  <si>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</si>
  <si>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</si>
  <si>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</si>
  <si>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</si>
  <si>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</si>
  <si>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</si>
  <si>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</si>
  <si>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</si>
  <si>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</si>
  <si>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</si>
  <si>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</si>
  <si>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</si>
  <si>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</si>
  <si>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</si>
  <si>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</si>
  <si>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</si>
  <si>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</si>
  <si>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</si>
  <si>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</si>
  <si>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</si>
  <si>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</si>
  <si>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</si>
  <si>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</si>
  <si>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</si>
  <si>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</si>
  <si>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</si>
  <si>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</si>
  <si>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</si>
  <si>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</si>
  <si>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</si>
  <si>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</si>
  <si>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</si>
  <si>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</si>
  <si>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</si>
  <si>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</si>
  <si>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</si>
  <si>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</si>
  <si>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</si>
  <si>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</si>
  <si>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</si>
  <si>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</si>
  <si>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</si>
  <si>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</si>
  <si>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</si>
  <si>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</si>
  <si>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</si>
  <si>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</si>
  <si>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</si>
  <si>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</si>
  <si>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</si>
  <si>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</si>
  <si>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</si>
  <si>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</si>
  <si>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</si>
  <si>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</si>
  <si>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</si>
  <si>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</si>
  <si>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</si>
  <si>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</si>
  <si>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</si>
  <si>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</si>
  <si>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</si>
  <si>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</si>
  <si>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</si>
  <si>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</si>
  <si>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</si>
  <si>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</si>
  <si>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</si>
  <si>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</si>
  <si>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</si>
  <si>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</si>
  <si>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</si>
  <si>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</si>
  <si>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</si>
  <si>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</si>
  <si>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</si>
  <si>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</si>
  <si>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</si>
  <si>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</si>
  <si>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</si>
  <si>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</si>
  <si>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</si>
  <si>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</si>
  <si>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</si>
  <si>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</si>
  <si>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</si>
  <si>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</si>
  <si>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</si>
  <si>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</si>
  <si>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</si>
  <si>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</si>
  <si>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</si>
  <si>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</si>
  <si>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</si>
  <si>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</si>
  <si>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</si>
  <si>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</si>
  <si>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</si>
  <si>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</si>
  <si>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</si>
  <si>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</si>
  <si>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</si>
  <si>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</si>
  <si>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</si>
  <si>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</si>
  <si>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</si>
  <si>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</si>
  <si>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</si>
  <si>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</si>
  <si>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</si>
  <si>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</si>
  <si>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</si>
  <si>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</si>
  <si>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</si>
  <si>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</si>
  <si>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</si>
  <si>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</si>
  <si>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</si>
  <si>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</si>
  <si>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</si>
  <si>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</si>
  <si>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</si>
  <si>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</si>
  <si>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</si>
  <si>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</si>
  <si>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</si>
  <si>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</si>
  <si>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</si>
  <si>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</si>
  <si>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</si>
  <si>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</si>
  <si>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</si>
  <si>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</si>
  <si>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</si>
  <si>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</si>
  <si>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</si>
  <si>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</si>
  <si>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</si>
  <si>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</si>
  <si>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</si>
  <si>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</si>
  <si>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</si>
  <si>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</si>
  <si>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</si>
  <si>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</si>
  <si>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</si>
  <si>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</si>
  <si>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</si>
  <si>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</si>
  <si>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</si>
  <si>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</si>
  <si>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</si>
  <si>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</si>
  <si>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</si>
  <si>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</si>
  <si>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</si>
  <si>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</si>
  <si>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</si>
  <si>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</si>
  <si>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</si>
  <si>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</si>
  <si>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</si>
  <si>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</si>
  <si>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</si>
  <si>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</si>
  <si>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</si>
  <si>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</si>
  <si>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</si>
  <si>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</si>
  <si>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</si>
  <si>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</si>
  <si>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</si>
  <si>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</si>
  <si>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</si>
  <si>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</si>
  <si>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</si>
  <si>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</si>
  <si>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</si>
  <si>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</si>
  <si>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</si>
  <si>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</si>
  <si>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</si>
  <si>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</si>
  <si>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</si>
  <si>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</si>
  <si>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</si>
  <si>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</si>
  <si>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</si>
  <si>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</si>
  <si>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</si>
  <si>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</si>
  <si>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</si>
  <si>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</si>
  <si>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</si>
  <si>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</si>
  <si>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</si>
  <si>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</si>
  <si>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</si>
  <si>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</si>
  <si>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</si>
  <si>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</si>
  <si>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</si>
  <si>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</si>
  <si>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</si>
  <si>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</si>
  <si>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</si>
  <si>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</si>
  <si>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</si>
  <si>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</si>
  <si>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</si>
  <si>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</si>
  <si>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</si>
  <si>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</si>
  <si>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</si>
  <si>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</si>
  <si>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</si>
  <si>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</si>
  <si>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</si>
  <si>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</si>
  <si>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</si>
  <si>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</si>
  <si>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</si>
  <si>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</si>
  <si>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</si>
  <si>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</si>
  <si>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</si>
  <si>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</si>
  <si>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</si>
  <si>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</si>
  <si>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</si>
  <si>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</si>
  <si>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</si>
  <si>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</si>
  <si>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</si>
  <si>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</si>
  <si>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</si>
  <si>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</si>
  <si>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</si>
  <si>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</si>
  <si>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</si>
  <si>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</si>
  <si>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</si>
  <si>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</si>
  <si>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</si>
  <si>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</si>
  <si>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</si>
  <si>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</si>
  <si>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</si>
  <si>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</si>
  <si>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</si>
  <si>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</si>
  <si>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</si>
  <si>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</si>
  <si>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</si>
  <si>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</si>
  <si>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</si>
  <si>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</si>
  <si>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</si>
  <si>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</si>
  <si>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</si>
  <si>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</si>
  <si>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</si>
  <si>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</si>
  <si>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</si>
  <si>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</si>
  <si>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</si>
  <si>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</si>
  <si>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</si>
  <si>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</si>
  <si>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</si>
  <si>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</si>
  <si>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</si>
  <si>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</si>
  <si>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</si>
  <si>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</si>
  <si>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</si>
  <si>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</si>
  <si>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</si>
  <si>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</si>
  <si>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</si>
  <si>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</si>
  <si>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</si>
  <si>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</si>
  <si>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</si>
  <si>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</si>
  <si>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</si>
  <si>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</si>
  <si>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</si>
  <si>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</si>
  <si>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</si>
  <si>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</si>
  <si>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</si>
  <si>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</si>
  <si>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</si>
  <si>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</si>
  <si>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</si>
  <si>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</si>
  <si>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</si>
  <si>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</si>
  <si>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</si>
  <si>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</si>
  <si>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</si>
  <si>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</si>
  <si>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</si>
  <si>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</si>
  <si>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</si>
  <si>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</si>
  <si>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</si>
  <si>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</si>
  <si>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</si>
  <si>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</si>
  <si>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</si>
  <si>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</si>
  <si>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</si>
  <si>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</si>
  <si>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</si>
  <si>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</si>
  <si>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</si>
  <si>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</si>
  <si>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</si>
  <si>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</si>
  <si>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</si>
  <si>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</si>
  <si>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</si>
  <si>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</si>
  <si>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</si>
  <si>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</si>
  <si>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</si>
  <si>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</si>
  <si>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</si>
  <si>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</si>
  <si>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</si>
  <si>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</si>
  <si>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</si>
  <si>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</si>
  <si>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</si>
  <si>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</si>
  <si>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</si>
  <si>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</si>
  <si>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</si>
  <si>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</si>
  <si>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</si>
  <si>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</si>
  <si>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</si>
  <si>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</si>
  <si>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</si>
  <si>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</si>
  <si>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</si>
  <si>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</si>
  <si>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</si>
  <si>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</si>
  <si>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</si>
  <si>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</si>
  <si>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</si>
  <si>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</si>
  <si>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</si>
  <si>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</si>
  <si>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</si>
  <si>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</si>
  <si>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</si>
  <si>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</si>
  <si>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</si>
  <si>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</si>
  <si>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</si>
  <si>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</si>
  <si>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</si>
  <si>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</si>
  <si>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</si>
  <si>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</si>
  <si>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</si>
  <si>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</si>
  <si>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</si>
  <si>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</si>
  <si>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</si>
  <si>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</si>
  <si>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</si>
  <si>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</si>
  <si>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</si>
  <si>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</si>
  <si>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</si>
  <si>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</si>
  <si>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</si>
  <si>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</si>
  <si>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</si>
  <si>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</si>
  <si>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</si>
  <si>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</si>
  <si>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</si>
  <si>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</si>
  <si>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</si>
  <si>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</si>
  <si>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</si>
  <si>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</si>
  <si>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</si>
  <si>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</si>
  <si>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</si>
  <si>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</si>
  <si>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</si>
  <si>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</si>
  <si>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</si>
  <si>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</si>
  <si>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</si>
  <si>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</si>
  <si>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</si>
  <si>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</si>
  <si>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</si>
  <si>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</si>
  <si>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</si>
  <si>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</si>
  <si>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</si>
  <si>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</si>
  <si>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</si>
  <si>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</si>
  <si>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</si>
  <si>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</si>
  <si>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</si>
  <si>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</si>
  <si>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</si>
  <si>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</si>
  <si>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</si>
  <si>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</si>
  <si>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</si>
  <si>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</si>
  <si>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</si>
  <si>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</si>
  <si>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</si>
  <si>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</si>
  <si>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</si>
  <si>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</si>
  <si>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</si>
  <si>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</si>
  <si>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</si>
  <si>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</si>
  <si>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</si>
  <si>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</si>
  <si>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</si>
  <si>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</si>
  <si>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</si>
  <si>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</si>
  <si>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</si>
  <si>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</si>
  <si>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</si>
  <si>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</si>
  <si>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</si>
  <si>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</si>
  <si>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</si>
  <si>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</si>
  <si>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</si>
  <si>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</si>
  <si>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</si>
  <si>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</si>
  <si>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</si>
  <si>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</si>
  <si>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</si>
  <si>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</si>
  <si>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</si>
  <si>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</si>
  <si>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</si>
  <si>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</si>
  <si>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</si>
  <si>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</si>
  <si>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</si>
  <si>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</si>
  <si>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</si>
  <si>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</si>
  <si>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</si>
  <si>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</si>
  <si>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</si>
  <si>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</si>
  <si>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</si>
  <si>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</si>
  <si>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</si>
  <si>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</si>
  <si>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</si>
  <si>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</si>
  <si>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</si>
  <si>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</si>
  <si>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</si>
  <si>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</si>
  <si>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</si>
  <si>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</si>
  <si>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</si>
  <si>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</si>
  <si>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</si>
  <si>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</si>
  <si>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</si>
  <si>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</si>
  <si>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</si>
  <si>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</si>
  <si>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</si>
  <si>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</si>
  <si>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</si>
  <si>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</si>
  <si>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</si>
  <si>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</si>
  <si>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</si>
  <si>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</si>
  <si>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</si>
  <si>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</si>
  <si>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</si>
  <si>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</si>
  <si>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</si>
  <si>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</si>
  <si>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</si>
  <si>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</si>
  <si>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</si>
  <si>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</si>
  <si>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</si>
  <si>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</si>
  <si>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</si>
  <si>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</si>
  <si>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</si>
  <si>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</si>
  <si>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</si>
  <si>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</si>
  <si>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</si>
  <si>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</si>
  <si>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</si>
  <si>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</si>
  <si>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</si>
  <si>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</si>
  <si>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</si>
  <si>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</si>
  <si>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</si>
  <si>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</si>
  <si>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</si>
  <si>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</si>
  <si>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</si>
  <si>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</si>
  <si>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</si>
  <si>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</si>
  <si>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</si>
  <si>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</si>
  <si>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</si>
  <si>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</si>
  <si>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</si>
  <si>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</si>
  <si>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</si>
  <si>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</si>
  <si>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</si>
  <si>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</si>
  <si>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</si>
  <si>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</si>
  <si>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</si>
  <si>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</si>
  <si>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</si>
  <si>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</si>
  <si>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</si>
  <si>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</si>
  <si>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</si>
  <si>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</si>
  <si>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</si>
  <si>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</si>
  <si>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</si>
  <si>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</si>
  <si>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</si>
  <si>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</si>
  <si>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</si>
  <si>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</si>
  <si>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</si>
  <si>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</si>
  <si>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</si>
  <si>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</si>
  <si>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</si>
  <si>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</si>
  <si>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</si>
  <si>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</si>
  <si>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</si>
  <si>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</si>
  <si>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</si>
  <si>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</si>
  <si>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</si>
  <si>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</si>
  <si>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</si>
  <si>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</si>
  <si>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</si>
  <si>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</si>
  <si>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</si>
  <si>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</si>
  <si>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</si>
  <si>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</si>
  <si>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</si>
  <si>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</si>
  <si>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</si>
  <si>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</si>
  <si>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</si>
  <si>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</si>
  <si>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</si>
  <si>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</si>
  <si>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</si>
  <si>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</si>
  <si>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</si>
  <si>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</si>
  <si>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</si>
  <si>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</si>
  <si>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</si>
  <si>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</si>
  <si>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</si>
  <si>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</si>
  <si>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</si>
  <si>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</si>
  <si>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</si>
  <si>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</si>
  <si>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</si>
  <si>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</si>
  <si>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</si>
  <si>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</si>
  <si>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</si>
  <si>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</si>
  <si>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</si>
  <si>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</si>
  <si>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</si>
  <si>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</si>
  <si>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</si>
  <si>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</si>
  <si>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</si>
  <si>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</si>
  <si>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</si>
  <si>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</si>
  <si>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</si>
  <si>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</si>
  <si>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</si>
  <si>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</si>
  <si>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</si>
  <si>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</si>
  <si>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</si>
  <si>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</si>
  <si>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</si>
  <si>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</si>
  <si>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</si>
  <si>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</si>
  <si>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</si>
  <si>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</si>
  <si>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</si>
  <si>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</si>
  <si>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</si>
  <si>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</si>
  <si>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</si>
  <si>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</si>
  <si>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</si>
  <si>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</si>
  <si>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</si>
  <si>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</si>
  <si>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</si>
  <si>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</si>
  <si>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</si>
  <si>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</si>
  <si>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</si>
  <si>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</si>
  <si>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</si>
  <si>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</si>
  <si>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</si>
  <si>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</si>
  <si>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</si>
  <si>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</si>
  <si>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</si>
  <si>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</si>
  <si>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</si>
  <si>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</si>
  <si>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</si>
  <si>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</si>
  <si>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</si>
  <si>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</si>
  <si>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</si>
  <si>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</si>
  <si>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</si>
  <si>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</si>
  <si>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</si>
  <si>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</si>
  <si>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</si>
  <si>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</si>
  <si>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</si>
  <si>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</si>
  <si>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</si>
  <si>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</si>
  <si>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</si>
  <si>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</si>
  <si>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</si>
  <si>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</si>
  <si>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</si>
  <si>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</si>
  <si>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</si>
  <si>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</si>
  <si>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</si>
  <si>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</si>
  <si>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</si>
  <si>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</si>
  <si>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</si>
  <si>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</si>
  <si>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</si>
  <si>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</si>
  <si>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</si>
  <si>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</si>
  <si>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</si>
  <si>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</si>
  <si>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</si>
  <si>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</si>
  <si>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</si>
  <si>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</si>
  <si>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</si>
  <si>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</si>
  <si>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</si>
  <si>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</si>
  <si>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</si>
  <si>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</si>
  <si>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</si>
  <si>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</si>
  <si>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</si>
  <si>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</si>
  <si>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</si>
  <si>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</si>
  <si>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</si>
  <si>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</si>
  <si>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</si>
  <si>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</si>
  <si>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</si>
  <si>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</si>
  <si>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</si>
  <si>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</si>
  <si>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</si>
  <si>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</si>
  <si>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</si>
  <si>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</si>
  <si>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</si>
  <si>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</si>
  <si>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</si>
  <si>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</si>
  <si>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</si>
  <si>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</si>
  <si>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</si>
  <si>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</si>
  <si>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</si>
  <si>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</si>
  <si>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</si>
  <si>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</si>
  <si>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</si>
  <si>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</si>
  <si>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</si>
  <si>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</si>
  <si>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</si>
  <si>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</si>
  <si>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</si>
  <si>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</si>
  <si>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</si>
  <si>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</si>
  <si>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</si>
  <si>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</si>
  <si>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</si>
  <si>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</si>
  <si>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</si>
  <si>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</si>
  <si>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</si>
  <si>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</si>
  <si>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</si>
  <si>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</si>
  <si>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</si>
  <si>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</si>
  <si>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</si>
  <si>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</si>
  <si>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</si>
  <si>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</si>
  <si>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</si>
  <si>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</si>
  <si>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</si>
  <si>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</si>
  <si>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</si>
  <si>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</si>
  <si>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</si>
  <si>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</si>
  <si>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</si>
  <si>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</si>
  <si>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</si>
  <si>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</si>
  <si>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</si>
  <si>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</si>
  <si>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</si>
  <si>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</si>
  <si>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</si>
  <si>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</si>
  <si>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</si>
  <si>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</si>
  <si>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</si>
  <si>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</si>
  <si>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</si>
  <si>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</si>
  <si>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</si>
  <si>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</si>
  <si>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</si>
  <si>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</si>
  <si>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</si>
  <si>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</si>
  <si>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</si>
  <si>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</si>
  <si>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</si>
  <si>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</si>
  <si>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</si>
  <si>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</si>
  <si>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</si>
  <si>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</si>
  <si>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</si>
  <si>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</si>
  <si>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</si>
  <si>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</si>
  <si>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</si>
  <si>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</si>
  <si>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</si>
  <si>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</si>
  <si>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</si>
  <si>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</si>
  <si>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</si>
  <si>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</si>
  <si>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</si>
  <si>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</si>
  <si>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</si>
  <si>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</si>
  <si>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</si>
  <si>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</si>
  <si>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</si>
  <si>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</si>
  <si>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</si>
  <si>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</si>
  <si>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</si>
  <si>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</si>
  <si>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</si>
  <si>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</si>
  <si>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</si>
  <si>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</si>
  <si>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</si>
  <si>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</si>
  <si>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</si>
  <si>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</si>
  <si>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</si>
  <si>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</si>
  <si>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</si>
  <si>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</si>
  <si>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</si>
  <si>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</si>
  <si>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</si>
  <si>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</si>
  <si>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</si>
  <si>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</si>
  <si>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</si>
  <si>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</si>
  <si>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</si>
  <si>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</si>
  <si>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</si>
  <si>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</si>
  <si>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</si>
  <si>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</si>
  <si>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</si>
  <si>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</si>
  <si>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</si>
  <si>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</si>
  <si>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</si>
  <si>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</si>
  <si>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</si>
  <si>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</si>
  <si>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</si>
  <si>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</si>
  <si>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</si>
  <si>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</si>
  <si>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</si>
  <si>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</si>
  <si>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</si>
  <si>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</si>
  <si>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</si>
  <si>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</si>
  <si>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</si>
  <si>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</si>
  <si>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</si>
  <si>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</si>
  <si>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</si>
  <si>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</si>
  <si>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</si>
  <si>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</si>
  <si>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</si>
  <si>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</si>
  <si>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</si>
  <si>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</si>
  <si>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</si>
  <si>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</si>
  <si>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</si>
  <si>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</si>
  <si>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</si>
  <si>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</si>
  <si>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</si>
  <si>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</si>
  <si>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</si>
  <si>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</si>
  <si>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</si>
  <si>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</si>
  <si>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</si>
  <si>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</si>
  <si>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</si>
  <si>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</si>
  <si>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</si>
  <si>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</si>
  <si>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</si>
  <si>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</si>
  <si>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</si>
  <si>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</si>
  <si>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</si>
  <si>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</si>
  <si>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</si>
  <si>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</si>
  <si>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</si>
  <si>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</si>
  <si>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</si>
  <si>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</si>
  <si>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</si>
  <si>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</si>
  <si>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</si>
  <si>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</si>
  <si>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</si>
  <si>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</si>
  <si>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</si>
  <si>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</si>
  <si>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</si>
  <si>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</si>
  <si>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</si>
  <si>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</si>
  <si>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</si>
  <si>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</si>
  <si>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</si>
  <si>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</si>
  <si>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</si>
  <si>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</si>
  <si>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</si>
  <si>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</si>
  <si>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</si>
  <si>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</si>
  <si>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</si>
  <si>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</si>
  <si>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</si>
  <si>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</si>
  <si>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</si>
  <si>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</si>
  <si>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</si>
  <si>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</si>
  <si>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</si>
  <si>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</si>
  <si>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</si>
  <si>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</si>
  <si>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</si>
  <si>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</si>
  <si>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</si>
  <si>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</si>
  <si>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</si>
  <si>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</si>
  <si>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</si>
  <si>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</si>
  <si>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</si>
  <si>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</si>
  <si>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</si>
  <si>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</si>
  <si>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</si>
  <si>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</si>
  <si>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</si>
  <si>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</si>
  <si>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</si>
  <si>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</si>
  <si>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</si>
  <si>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</si>
  <si>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</si>
  <si>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</si>
  <si>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</si>
  <si>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</si>
  <si>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</si>
  <si>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</si>
  <si>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</si>
  <si>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</si>
  <si>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</si>
  <si>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</si>
  <si>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</si>
  <si>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</si>
  <si>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</si>
  <si>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</si>
  <si>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</si>
  <si>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</si>
  <si>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</si>
  <si>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</si>
  <si>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</si>
  <si>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</si>
  <si>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</si>
  <si>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</si>
  <si>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</si>
  <si>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</si>
  <si>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</si>
  <si>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</si>
  <si>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</si>
  <si>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</si>
  <si>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</si>
  <si>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</si>
  <si>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</si>
  <si>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</si>
  <si>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</si>
  <si>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</si>
  <si>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</si>
  <si>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</si>
  <si>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</si>
  <si>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</si>
  <si>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</si>
  <si>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</si>
  <si>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</si>
  <si>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</si>
  <si>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</si>
  <si>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</si>
  <si>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</si>
  <si>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</si>
  <si>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</si>
  <si>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</si>
  <si>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</si>
  <si>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</si>
  <si>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</si>
  <si>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</si>
  <si>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</si>
  <si>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</si>
  <si>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</si>
  <si>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</si>
  <si>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</si>
  <si>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</si>
  <si>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</si>
  <si>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</si>
  <si>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</si>
  <si>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</si>
  <si>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</si>
  <si>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</si>
  <si>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</si>
  <si>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</si>
  <si>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</si>
  <si>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</si>
  <si>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</si>
  <si>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</si>
  <si>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</si>
  <si>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</si>
  <si>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</si>
  <si>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</si>
  <si>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</si>
  <si>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</si>
  <si>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</si>
  <si>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</si>
  <si>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</si>
  <si>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</si>
  <si>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</si>
  <si>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</si>
  <si>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</si>
  <si>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</si>
  <si>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</si>
  <si>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</si>
  <si>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</si>
  <si>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</si>
  <si>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</si>
  <si>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</si>
  <si>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</si>
  <si>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</si>
  <si>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</si>
  <si>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</si>
  <si>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</si>
  <si>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</si>
  <si>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</si>
  <si>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</si>
  <si>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</si>
  <si>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</si>
  <si>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</si>
  <si>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</si>
  <si>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</si>
  <si>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</si>
  <si>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</si>
  <si>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</si>
  <si>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</si>
  <si>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</si>
  <si>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</si>
  <si>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</si>
  <si>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</si>
  <si>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</si>
  <si>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</si>
  <si>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</si>
  <si>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</si>
  <si>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</si>
  <si>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</si>
  <si>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</si>
  <si>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</si>
  <si>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</si>
  <si>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</si>
  <si>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</si>
  <si>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</si>
  <si>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</si>
  <si>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</si>
  <si>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</si>
  <si>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</si>
  <si>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</si>
  <si>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</si>
  <si>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</si>
  <si>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</si>
  <si>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</si>
  <si>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</si>
  <si>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</si>
  <si>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</si>
  <si>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</si>
  <si>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</si>
  <si>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</si>
  <si>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</si>
  <si>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</si>
  <si>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</si>
  <si>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</si>
  <si>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</si>
  <si>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</si>
  <si>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</si>
  <si>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</si>
  <si>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</si>
  <si>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</si>
  <si>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</si>
  <si>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</si>
  <si>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</si>
  <si>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</si>
  <si>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</si>
  <si>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</si>
  <si>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</si>
  <si>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</si>
  <si>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</si>
  <si>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</si>
  <si>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</si>
  <si>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</si>
  <si>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</si>
  <si>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</si>
  <si>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</si>
  <si>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</si>
  <si>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</si>
  <si>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</si>
  <si>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</si>
  <si>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</si>
  <si>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</si>
  <si>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</si>
  <si>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</si>
  <si>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</si>
  <si>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</si>
  <si>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</si>
  <si>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</si>
  <si>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</si>
  <si>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</si>
  <si>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</si>
  <si>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</si>
  <si>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</si>
  <si>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</si>
  <si>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</si>
  <si>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</si>
  <si>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</si>
  <si>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</si>
  <si>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</si>
  <si>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</si>
  <si>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</si>
  <si>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</si>
  <si>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</si>
  <si>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</si>
  <si>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</si>
  <si>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</si>
  <si>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</si>
  <si>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</si>
  <si>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</si>
  <si>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</si>
  <si>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</si>
  <si>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</si>
  <si>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</si>
  <si>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</si>
  <si>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</si>
  <si>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</si>
  <si>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</si>
  <si>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</si>
  <si>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</si>
  <si>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</si>
  <si>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</si>
  <si>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</si>
  <si>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</si>
  <si>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</si>
  <si>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</si>
  <si>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</si>
  <si>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</si>
  <si>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</si>
  <si>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</si>
  <si>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</si>
  <si>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</si>
  <si>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</si>
  <si>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</si>
  <si>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</si>
  <si>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</si>
  <si>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</si>
  <si>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</si>
  <si>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</si>
  <si>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</si>
  <si>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</si>
  <si>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</si>
  <si>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</si>
  <si>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</si>
  <si>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</si>
  <si>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</si>
  <si>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</si>
  <si>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</si>
  <si>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</si>
  <si>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</si>
  <si>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</si>
  <si>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</si>
  <si>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</si>
  <si>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</si>
  <si>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</si>
  <si>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</si>
  <si>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</si>
  <si>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</si>
  <si>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</si>
  <si>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</si>
  <si>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</si>
  <si>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</si>
  <si>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</si>
  <si>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</si>
  <si>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</si>
  <si>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</si>
  <si>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</si>
  <si>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</si>
  <si>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</si>
  <si>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</si>
  <si>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</si>
  <si>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</si>
  <si>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</si>
  <si>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</si>
  <si>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</si>
  <si>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</si>
  <si>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</si>
  <si>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</si>
  <si>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</si>
  <si>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</si>
  <si>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</si>
  <si>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</si>
  <si>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</si>
  <si>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</si>
  <si>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</si>
  <si>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</si>
  <si>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</si>
  <si>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</si>
  <si>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</si>
  <si>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</si>
  <si>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</si>
  <si>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</si>
  <si>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</si>
  <si>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</si>
  <si>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</si>
  <si>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</si>
  <si>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</si>
  <si>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</si>
  <si>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</si>
  <si>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</si>
  <si>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</si>
  <si>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</si>
  <si>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</si>
  <si>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</si>
  <si>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</si>
  <si>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</si>
  <si>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</si>
  <si>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</si>
  <si>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</si>
  <si>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</si>
  <si>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</si>
  <si>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</si>
  <si>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</si>
  <si>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</si>
  <si>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</si>
  <si>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</si>
  <si>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</si>
  <si>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</si>
  <si>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</si>
  <si>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</si>
  <si>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</si>
  <si>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</si>
  <si>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</si>
  <si>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</si>
  <si>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</si>
  <si>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</si>
  <si>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</si>
  <si>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</si>
  <si>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</si>
  <si>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</si>
  <si>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</si>
  <si>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</si>
  <si>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</si>
  <si>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</si>
  <si>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</si>
  <si>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</si>
  <si>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</si>
  <si>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</si>
  <si>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</si>
  <si>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</si>
  <si>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</si>
  <si>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</si>
  <si>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</si>
  <si>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</si>
  <si>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</si>
  <si>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</si>
  <si>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</si>
  <si>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</si>
  <si>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</si>
  <si>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</si>
  <si>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</si>
  <si>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</si>
  <si>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</si>
  <si>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</si>
  <si>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</si>
  <si>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</si>
  <si>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</si>
  <si>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</si>
  <si>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</si>
  <si>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</si>
  <si>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</si>
  <si>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</si>
  <si>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</si>
  <si>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</si>
  <si>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</si>
  <si>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</si>
  <si>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</si>
  <si>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</si>
  <si>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</si>
  <si>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</si>
  <si>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</si>
  <si>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</si>
  <si>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</si>
  <si>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</si>
  <si>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</si>
  <si>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</si>
  <si>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</si>
  <si>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</si>
  <si>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</si>
  <si>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</si>
  <si>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</si>
  <si>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</si>
  <si>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</si>
  <si>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</si>
  <si>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</si>
  <si>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</si>
  <si>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</si>
  <si>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</si>
  <si>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</si>
  <si>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</si>
  <si>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</si>
  <si>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</si>
  <si>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</si>
  <si>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</si>
  <si>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</si>
  <si>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</si>
  <si>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</si>
  <si>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</si>
  <si>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</si>
  <si>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</si>
  <si>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</si>
  <si>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</si>
  <si>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</si>
  <si>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</si>
  <si>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</si>
  <si>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</si>
  <si>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</si>
  <si>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</si>
  <si>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</si>
  <si>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</si>
  <si>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</si>
  <si>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</si>
  <si>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</si>
  <si>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</si>
  <si>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</si>
  <si>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</si>
  <si>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</si>
  <si>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</si>
  <si>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</si>
  <si>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</si>
  <si>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</si>
  <si>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</si>
  <si>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</si>
  <si>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</si>
  <si>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</si>
  <si>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</si>
  <si>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</si>
  <si>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</si>
  <si>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</si>
  <si>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</si>
  <si>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</si>
  <si>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</si>
  <si>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</si>
  <si>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</si>
  <si>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</si>
  <si>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</si>
  <si>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</si>
  <si>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</si>
  <si>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</si>
  <si>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</si>
  <si>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</si>
  <si>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</si>
  <si>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</si>
  <si>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</si>
  <si>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</si>
  <si>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</si>
  <si>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</si>
  <si>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</si>
  <si>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</si>
  <si>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</si>
  <si>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</si>
  <si>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</si>
  <si>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</si>
  <si>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</si>
  <si>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</si>
  <si>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</si>
  <si>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</si>
  <si>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</si>
  <si>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</si>
  <si>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</si>
  <si>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</si>
  <si>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</si>
  <si>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</si>
  <si>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</si>
  <si>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</si>
  <si>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</si>
  <si>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</si>
  <si>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</si>
  <si>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</si>
  <si>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</si>
  <si>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</si>
  <si>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</si>
  <si>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</si>
  <si>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</si>
  <si>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</si>
  <si>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</si>
  <si>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</si>
  <si>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</si>
  <si>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</si>
  <si>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</si>
  <si>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</si>
  <si>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</si>
  <si>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</si>
  <si>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</si>
  <si>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</si>
  <si>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</si>
  <si>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</si>
  <si>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</si>
  <si>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</si>
  <si>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</si>
  <si>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</si>
  <si>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</si>
  <si>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</si>
  <si>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</si>
  <si>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</si>
  <si>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</si>
  <si>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</si>
  <si>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</si>
  <si>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</si>
  <si>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</si>
  <si>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</si>
  <si>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</si>
  <si>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</si>
  <si>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</si>
  <si>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</si>
  <si>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</si>
  <si>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</si>
  <si>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</si>
  <si>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</si>
  <si>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</si>
  <si>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</si>
  <si>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</si>
  <si>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</si>
  <si>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</si>
  <si>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</si>
  <si>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</si>
  <si>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</si>
  <si>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</si>
  <si>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</si>
  <si>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</si>
  <si>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</si>
  <si>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</si>
  <si>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</si>
  <si>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</si>
  <si>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</si>
  <si>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</si>
  <si>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</si>
  <si>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</si>
  <si>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</si>
  <si>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</si>
  <si>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</si>
  <si>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</si>
  <si>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</si>
  <si>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</si>
  <si>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</si>
  <si>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</si>
  <si>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</si>
  <si>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</si>
  <si>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</si>
  <si>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</si>
  <si>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</si>
  <si>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</si>
  <si>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</si>
  <si>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</si>
  <si>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</si>
  <si>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</si>
  <si>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</si>
  <si>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</si>
  <si>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</si>
  <si>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</si>
  <si>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</si>
  <si>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</si>
  <si>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</si>
  <si>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</si>
  <si>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</si>
  <si>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</si>
  <si>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</si>
  <si>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</si>
  <si>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</si>
  <si>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</si>
  <si>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</si>
  <si>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</si>
  <si>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</si>
  <si>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</si>
  <si>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</si>
  <si>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</si>
  <si>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</si>
  <si>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</si>
  <si>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</si>
  <si>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</si>
  <si>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</si>
  <si>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</si>
  <si>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</si>
  <si>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</si>
  <si>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</si>
  <si>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</si>
  <si>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</si>
  <si>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</si>
  <si>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</si>
  <si>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</si>
  <si>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</si>
  <si>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</si>
  <si>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</si>
  <si>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</si>
  <si>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</si>
  <si>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</si>
  <si>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</si>
  <si>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</si>
  <si>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</si>
  <si>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</si>
  <si>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</si>
  <si>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</si>
  <si>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</si>
  <si>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</si>
  <si>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</si>
  <si>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</si>
  <si>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</si>
  <si>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</si>
  <si>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</si>
  <si>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</si>
  <si>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</si>
  <si>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</si>
  <si>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</si>
  <si>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</si>
  <si>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</si>
  <si>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</si>
  <si>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</si>
  <si>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</si>
  <si>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</si>
  <si>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</si>
  <si>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</si>
  <si>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</si>
  <si>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</si>
  <si>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</si>
  <si>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</si>
  <si>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</si>
  <si>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</si>
  <si>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</si>
  <si>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</si>
  <si>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</si>
  <si>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</si>
  <si>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</si>
  <si>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</si>
  <si>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</si>
  <si>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</si>
  <si>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</si>
  <si>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</si>
  <si>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</si>
  <si>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</si>
  <si>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</si>
  <si>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</si>
  <si>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</si>
  <si>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</si>
  <si>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</si>
  <si>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</si>
  <si>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</si>
  <si>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</si>
  <si>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</si>
  <si>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</si>
  <si>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</si>
  <si>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</si>
  <si>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</si>
  <si>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</si>
  <si>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</si>
  <si>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</si>
  <si>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</si>
  <si>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</si>
  <si>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</si>
  <si>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</si>
  <si>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</si>
  <si>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</si>
  <si>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</si>
  <si>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</si>
  <si>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</si>
  <si>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</si>
  <si>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</si>
  <si>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</si>
  <si>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</si>
  <si>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</si>
  <si>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</si>
  <si>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</si>
  <si>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</si>
  <si>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</si>
  <si>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</si>
  <si>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</si>
  <si>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</si>
  <si>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</si>
  <si>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</si>
  <si>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</si>
  <si>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</si>
  <si>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</si>
  <si>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</si>
  <si>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</si>
  <si>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</si>
  <si>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</si>
  <si>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</si>
  <si>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</si>
  <si>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</si>
  <si>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</si>
  <si>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</si>
  <si>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</si>
  <si>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</si>
  <si>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</si>
  <si>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</si>
  <si>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</si>
  <si>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</si>
  <si>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</si>
  <si>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</si>
  <si>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</si>
  <si>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</si>
  <si>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</si>
  <si>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</si>
  <si>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</si>
  <si>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</si>
  <si>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</si>
  <si>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</si>
  <si>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</si>
  <si>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</si>
  <si>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</si>
  <si>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</si>
  <si>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</si>
  <si>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</si>
  <si>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</si>
  <si>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</si>
  <si>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</si>
  <si>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</si>
  <si>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</si>
  <si>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</si>
  <si>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</si>
  <si>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</si>
  <si>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</si>
  <si>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</si>
  <si>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</si>
  <si>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</si>
  <si>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</si>
  <si>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</si>
  <si>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</si>
  <si>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</si>
  <si>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</si>
  <si>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</si>
  <si>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</si>
  <si>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</si>
  <si>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</si>
  <si>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</si>
  <si>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</si>
  <si>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</si>
  <si>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</si>
  <si>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</si>
  <si>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</si>
  <si>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</si>
  <si>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</si>
  <si>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</si>
  <si>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</si>
  <si>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</si>
  <si>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</si>
  <si>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</si>
  <si>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</si>
  <si>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</si>
  <si>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</si>
  <si>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</si>
  <si>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</si>
  <si>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</si>
  <si>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</si>
  <si>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</si>
  <si>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</si>
  <si>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</si>
  <si>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</si>
  <si>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</si>
  <si>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</si>
  <si>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</si>
  <si>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</si>
  <si>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</si>
  <si>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</si>
  <si>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</si>
  <si>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</si>
  <si>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</si>
  <si>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</si>
  <si>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</si>
  <si>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</si>
  <si>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</si>
  <si>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</si>
  <si>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</si>
  <si>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</si>
  <si>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</si>
  <si>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</si>
  <si>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</si>
  <si>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</si>
  <si>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</si>
  <si>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</si>
  <si>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</si>
  <si>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</si>
  <si>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</si>
  <si>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</si>
  <si>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</si>
  <si>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</si>
  <si>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</si>
  <si>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</si>
  <si>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</si>
  <si>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</si>
  <si>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</si>
  <si>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</si>
  <si>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</si>
  <si>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</si>
  <si>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</si>
  <si>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</si>
  <si>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</si>
  <si>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</si>
  <si>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</si>
  <si>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</si>
  <si>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</si>
  <si>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</si>
  <si>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</si>
  <si>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</si>
  <si>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</si>
  <si>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</si>
  <si>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</si>
  <si>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</si>
  <si>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</si>
  <si>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</si>
  <si>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</si>
  <si>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</si>
  <si>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</si>
  <si>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</si>
  <si>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</si>
  <si>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</si>
  <si>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</si>
  <si>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</si>
  <si>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</si>
  <si>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</si>
  <si>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</si>
  <si>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</si>
  <si>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</si>
  <si>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</si>
  <si>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</si>
  <si>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</si>
  <si>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</si>
  <si>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</si>
  <si>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</si>
  <si>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</si>
  <si>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</si>
  <si>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</si>
  <si>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</si>
  <si>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</si>
  <si>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</si>
  <si>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</si>
  <si>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</si>
  <si>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</si>
  <si>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</si>
  <si>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</si>
  <si>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</si>
  <si>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</si>
  <si>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</si>
  <si>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</si>
  <si>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</si>
  <si>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</si>
  <si>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</si>
  <si>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</si>
  <si>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</si>
  <si>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</si>
  <si>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</si>
  <si>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</si>
  <si>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</si>
  <si>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</si>
  <si>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</si>
  <si>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</si>
  <si>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</si>
  <si>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</si>
  <si>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</si>
  <si>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</si>
  <si>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</si>
  <si>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</si>
  <si>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</si>
  <si>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</si>
  <si>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</si>
  <si>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</si>
  <si>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</si>
  <si>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</si>
  <si>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</si>
  <si>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</si>
  <si>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</si>
  <si>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</si>
  <si>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</si>
  <si>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</si>
  <si>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</si>
  <si>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</si>
  <si>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</si>
  <si>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</si>
  <si>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</si>
  <si>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</si>
  <si>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</si>
  <si>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</si>
  <si>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</si>
  <si>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</si>
  <si>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</si>
  <si>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</si>
  <si>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</si>
  <si>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</si>
  <si>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</si>
  <si>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</si>
  <si>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</si>
  <si>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</si>
  <si>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</si>
  <si>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</si>
  <si>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</si>
  <si>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</si>
  <si>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</si>
  <si>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</si>
  <si>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</si>
  <si>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</si>
  <si>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</si>
  <si>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</si>
  <si>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</si>
  <si>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</si>
  <si>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</si>
  <si>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</si>
  <si>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</si>
  <si>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</si>
  <si>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</si>
  <si>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</si>
  <si>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</si>
  <si>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</si>
  <si>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</si>
  <si>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</si>
  <si>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</si>
  <si>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</si>
  <si>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</si>
  <si>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</si>
  <si>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</si>
  <si>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</si>
  <si>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</si>
  <si>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</si>
  <si>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</si>
  <si>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</si>
  <si>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</si>
  <si>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</si>
  <si>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</si>
  <si>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</si>
  <si>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</si>
  <si>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</si>
  <si>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</si>
  <si>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</si>
  <si>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</si>
  <si>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</si>
  <si>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</si>
  <si>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</si>
  <si>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</si>
  <si>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</si>
  <si>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</si>
  <si>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</si>
  <si>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</si>
  <si>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</si>
  <si>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</si>
  <si>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</si>
  <si>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</si>
  <si>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</si>
  <si>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</si>
  <si>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</si>
  <si>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</si>
  <si>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</si>
  <si>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</si>
  <si>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</si>
  <si>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</si>
  <si>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</si>
  <si>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</si>
  <si>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</si>
  <si>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</si>
  <si>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</si>
  <si>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</si>
  <si>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</si>
  <si>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</si>
  <si>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</si>
  <si>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</si>
  <si>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</si>
  <si>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</si>
  <si>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</si>
  <si>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</si>
  <si>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</si>
  <si>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</si>
  <si>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</si>
  <si>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</si>
  <si>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</si>
  <si>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</si>
  <si>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</si>
  <si>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</si>
  <si>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</si>
  <si>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</si>
  <si>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</si>
  <si>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</si>
  <si>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</si>
  <si>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</si>
  <si>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</si>
  <si>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</si>
  <si>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</si>
  <si>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</si>
  <si>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</si>
  <si>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</si>
  <si>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</si>
  <si>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</si>
  <si>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</si>
  <si>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</si>
  <si>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</si>
  <si>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</si>
  <si>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</si>
  <si>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</si>
  <si>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</si>
  <si>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</si>
  <si>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</si>
  <si>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</si>
  <si>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</si>
  <si>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</si>
  <si>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</si>
  <si>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</si>
  <si>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</si>
  <si>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</si>
  <si>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</si>
  <si>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</si>
  <si>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</si>
  <si>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</si>
  <si>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</si>
  <si>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</si>
  <si>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</si>
  <si>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</si>
  <si>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</si>
  <si>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</si>
  <si>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</si>
  <si>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</si>
  <si>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</si>
  <si>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</si>
  <si>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</si>
  <si>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</si>
  <si>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</si>
  <si>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</si>
  <si>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</si>
  <si>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</si>
  <si>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</si>
  <si>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</si>
  <si>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</si>
  <si>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</si>
  <si>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</si>
  <si>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</si>
  <si>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</si>
  <si>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</si>
  <si>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</si>
  <si>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</si>
  <si>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</si>
  <si>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</si>
  <si>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</si>
  <si>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</si>
  <si>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</si>
  <si>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</si>
  <si>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</si>
  <si>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</si>
  <si>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</si>
  <si>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</si>
  <si>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</si>
  <si>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</si>
  <si>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</si>
  <si>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</si>
  <si>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</si>
  <si>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</si>
  <si>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</si>
  <si>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</si>
  <si>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</si>
  <si>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</si>
  <si>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</si>
  <si>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</si>
  <si>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</si>
  <si>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</si>
  <si>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</si>
  <si>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</si>
  <si>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</si>
  <si>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</si>
  <si>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</si>
  <si>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</si>
  <si>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</si>
  <si>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</si>
  <si>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</si>
  <si>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</si>
  <si>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</si>
  <si>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</si>
  <si>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</si>
  <si>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</si>
  <si>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</si>
  <si>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</si>
  <si>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</si>
  <si>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</si>
  <si>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</si>
  <si>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</si>
  <si>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</si>
  <si>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</si>
  <si>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</si>
  <si>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</si>
  <si>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</si>
  <si>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</si>
  <si>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</si>
  <si>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</si>
  <si>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</si>
  <si>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</si>
  <si>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</si>
  <si>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</si>
  <si>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</si>
  <si>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</si>
  <si>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</si>
  <si>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</si>
  <si>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</si>
  <si>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</si>
  <si>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</si>
  <si>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</si>
  <si>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</si>
  <si>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</si>
  <si>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</si>
  <si>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</si>
  <si>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</si>
  <si>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</si>
  <si>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</si>
  <si>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</si>
  <si>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</si>
  <si>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</si>
  <si>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</si>
  <si>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</si>
  <si>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</si>
  <si>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</si>
  <si>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</si>
  <si>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</si>
  <si>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</si>
  <si>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</si>
  <si>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</si>
  <si>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</si>
  <si>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</si>
  <si>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</si>
  <si>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</si>
  <si>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</si>
  <si>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</si>
  <si>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</si>
  <si>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</si>
  <si>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</si>
  <si>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</si>
  <si>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</si>
  <si>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</si>
  <si>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</si>
  <si>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</si>
  <si>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</si>
  <si>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</si>
  <si>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</si>
  <si>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</si>
  <si>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</si>
  <si>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</si>
  <si>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</si>
  <si>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</si>
  <si>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</si>
  <si>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</si>
  <si>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</si>
  <si>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</si>
  <si>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</si>
  <si>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</si>
  <si>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</si>
  <si>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</si>
  <si>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</si>
  <si>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</si>
  <si>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</si>
  <si>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</si>
  <si>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</si>
  <si>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</si>
  <si>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</si>
  <si>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</si>
  <si>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</si>
  <si>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</si>
  <si>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</si>
  <si>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</si>
  <si>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</si>
  <si>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</si>
  <si>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</si>
  <si>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</si>
  <si>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</si>
  <si>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</si>
  <si>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</si>
  <si>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</si>
  <si>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</si>
  <si>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</si>
  <si>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</si>
  <si>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</si>
  <si>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</si>
  <si>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</si>
  <si>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</si>
  <si>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</si>
  <si>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</si>
  <si>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</si>
  <si>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</si>
  <si>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</si>
  <si>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</si>
  <si>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</si>
  <si>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</si>
  <si>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</si>
  <si>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</si>
  <si>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</si>
  <si>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</si>
  <si>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</si>
  <si>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</si>
  <si>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</si>
  <si>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</si>
  <si>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</si>
  <si>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</si>
  <si>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</si>
  <si>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</si>
  <si>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</si>
  <si>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</si>
  <si>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</si>
  <si>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</si>
  <si>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</si>
  <si>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</si>
  <si>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</si>
  <si>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</si>
  <si>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</si>
  <si>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</si>
  <si>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</si>
  <si>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</si>
  <si>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</si>
  <si>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</si>
  <si>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</si>
  <si>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</si>
  <si>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</si>
  <si>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</si>
  <si>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</si>
  <si>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</si>
  <si>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</si>
  <si>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</si>
  <si>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</si>
  <si>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</si>
  <si>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</si>
  <si>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</si>
  <si>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</si>
  <si>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</si>
  <si>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</si>
  <si>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</si>
  <si>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</si>
  <si>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</si>
  <si>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</si>
  <si>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</si>
  <si>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</si>
  <si>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</si>
  <si>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</si>
  <si>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</si>
  <si>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</si>
  <si>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</si>
  <si>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</si>
  <si>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</si>
  <si>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</si>
  <si>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</si>
  <si>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</si>
  <si>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</si>
  <si>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</si>
  <si>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</si>
  <si>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</si>
  <si>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</si>
  <si>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</si>
  <si>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</si>
  <si>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</si>
  <si>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</si>
  <si>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</si>
  <si>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</si>
  <si>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</si>
  <si>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</si>
  <si>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</si>
  <si>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</si>
  <si>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</si>
  <si>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</si>
  <si>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</si>
  <si>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</si>
  <si>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</si>
  <si>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</si>
  <si>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</si>
  <si>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</si>
  <si>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</si>
  <si>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</si>
  <si>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</si>
  <si>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</si>
  <si>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</si>
  <si>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</si>
  <si>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</si>
  <si>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</si>
  <si>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</si>
  <si>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</si>
  <si>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</si>
  <si>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</si>
  <si>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</si>
  <si>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</si>
  <si>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</si>
  <si>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</si>
  <si>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</si>
  <si>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</si>
  <si>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</si>
  <si>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</si>
  <si>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</si>
  <si>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</si>
  <si>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</si>
  <si>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</si>
  <si>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</si>
  <si>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</si>
  <si>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</si>
  <si>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</si>
  <si>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</si>
  <si>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</si>
  <si>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</si>
  <si>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</si>
  <si>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</si>
  <si>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</si>
  <si>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</si>
  <si>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</si>
  <si>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</si>
  <si>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</si>
  <si>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</si>
  <si>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</si>
  <si>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</si>
  <si>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</si>
  <si>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</si>
  <si>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</si>
  <si>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</si>
  <si>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</si>
  <si>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</si>
  <si>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</si>
  <si>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</si>
  <si>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</si>
  <si>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</si>
  <si>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</si>
  <si>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</si>
  <si>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</si>
  <si>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</si>
  <si>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</si>
  <si>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</si>
  <si>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</si>
  <si>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</si>
  <si>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</si>
  <si>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</si>
  <si>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</si>
  <si>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</si>
  <si>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</si>
  <si>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</si>
  <si>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</si>
  <si>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</si>
  <si>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</si>
  <si>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</si>
  <si>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</si>
  <si>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</si>
  <si>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</si>
  <si>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</si>
  <si>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</si>
  <si>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</si>
  <si>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</si>
  <si>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</si>
  <si>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</si>
  <si>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</si>
  <si>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</si>
  <si>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</si>
  <si>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</si>
  <si>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</si>
  <si>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</si>
  <si>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</si>
  <si>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</si>
  <si>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</si>
  <si>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</si>
  <si>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</si>
  <si>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</si>
  <si>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</si>
  <si>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</si>
  <si>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</si>
  <si>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</si>
  <si>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</si>
  <si>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</si>
  <si>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</si>
  <si>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</si>
  <si>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</si>
  <si>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</si>
  <si>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</si>
  <si>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</si>
  <si>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</si>
  <si>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</si>
  <si>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</si>
  <si>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</si>
  <si>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</si>
  <si>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</si>
  <si>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</si>
  <si>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</si>
  <si>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</si>
  <si>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</si>
  <si>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</si>
  <si>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</si>
  <si>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</si>
  <si>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</si>
  <si>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</si>
  <si>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</si>
  <si>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</si>
  <si>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</si>
  <si>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</si>
  <si>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</si>
  <si>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</si>
  <si>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</si>
  <si>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</si>
  <si>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</si>
  <si>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</si>
  <si>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</si>
  <si>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</si>
  <si>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</si>
  <si>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</si>
  <si>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</si>
  <si>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</si>
  <si>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</si>
  <si>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</si>
  <si>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</si>
  <si>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</si>
  <si>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</si>
  <si>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</si>
  <si>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</si>
  <si>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</si>
  <si>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</si>
  <si>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</si>
  <si>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</si>
  <si>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</si>
  <si>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</si>
  <si>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</si>
  <si>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</si>
  <si>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</si>
  <si>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</si>
  <si>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</si>
  <si>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</si>
  <si>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</si>
  <si>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</si>
  <si>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</si>
  <si>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</si>
  <si>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</si>
  <si>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</si>
  <si>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</si>
  <si>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</si>
  <si>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</si>
  <si>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</si>
  <si>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</si>
  <si>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</si>
  <si>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</si>
  <si>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</si>
  <si>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</si>
  <si>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</si>
  <si>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</si>
  <si>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</si>
  <si>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</si>
  <si>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</si>
  <si>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</si>
  <si>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</si>
  <si>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</si>
  <si>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</si>
  <si>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</si>
  <si>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</si>
  <si>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</si>
  <si>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</si>
  <si>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</si>
  <si>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</si>
  <si>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</si>
  <si>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</si>
  <si>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</si>
  <si>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</si>
  <si>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</si>
  <si>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</si>
  <si>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</si>
  <si>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</si>
  <si>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</si>
  <si>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</si>
  <si>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</si>
  <si>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</si>
  <si>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</si>
  <si>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</si>
  <si>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</si>
  <si>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</si>
  <si>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</si>
  <si>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</si>
  <si>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</si>
  <si>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</si>
  <si>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</si>
  <si>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</si>
  <si>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</si>
  <si>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</si>
  <si>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</si>
  <si>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</si>
  <si>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</si>
  <si>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</si>
  <si>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</si>
  <si>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</si>
  <si>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</si>
  <si>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</si>
  <si>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</si>
  <si>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</si>
  <si>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</si>
  <si>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</si>
  <si>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</si>
  <si>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</si>
  <si>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</si>
  <si>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</si>
  <si>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</si>
  <si>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</si>
  <si>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</si>
  <si>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</si>
  <si>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</si>
  <si>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</si>
  <si>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</si>
  <si>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</si>
  <si>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</si>
  <si>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</si>
  <si>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</si>
  <si>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</si>
  <si>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</si>
  <si>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</si>
  <si>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</si>
  <si>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</si>
  <si>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</si>
  <si>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</si>
  <si>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</si>
  <si>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</si>
  <si>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</si>
  <si>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</si>
  <si>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</si>
  <si>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</si>
  <si>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</si>
  <si>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</si>
  <si>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</si>
  <si>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</si>
  <si>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</si>
  <si>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</si>
  <si>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</si>
  <si>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</si>
  <si>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</si>
  <si>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</si>
  <si>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</si>
  <si>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</si>
  <si>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</si>
  <si>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</si>
  <si>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</si>
  <si>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</si>
  <si>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</si>
  <si>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</si>
  <si>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</si>
  <si>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</si>
  <si>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</si>
  <si>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</si>
  <si>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</si>
  <si>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</si>
  <si>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</si>
  <si>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</si>
  <si>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</si>
  <si>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</si>
  <si>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</si>
  <si>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</si>
  <si>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</si>
  <si>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</si>
  <si>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</si>
  <si>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</si>
  <si>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</si>
  <si>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</si>
  <si>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</si>
  <si>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</si>
  <si>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</si>
  <si>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</si>
  <si>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</si>
  <si>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</si>
  <si>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</si>
  <si>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</si>
  <si>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</si>
  <si>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</si>
  <si>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</si>
  <si>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</si>
  <si>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</si>
  <si>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</si>
  <si>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</si>
  <si>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</si>
  <si>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</si>
  <si>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</si>
  <si>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</si>
  <si>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</si>
  <si>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</si>
  <si>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</si>
  <si>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</si>
  <si>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</si>
  <si>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</si>
  <si>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</si>
  <si>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</si>
  <si>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</si>
  <si>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</si>
  <si>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</si>
  <si>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</si>
  <si>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</si>
  <si>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</si>
  <si>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</si>
  <si>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</si>
  <si>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</si>
  <si>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</si>
  <si>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</si>
  <si>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</si>
  <si>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</si>
  <si>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</si>
  <si>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</si>
  <si>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</si>
  <si>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</si>
  <si>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</si>
  <si>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</si>
  <si>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</si>
  <si>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</si>
  <si>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</si>
  <si>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</si>
  <si>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</si>
  <si>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</si>
  <si>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</si>
  <si>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</si>
  <si>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</si>
  <si>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</si>
  <si>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</si>
  <si>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</si>
  <si>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</si>
  <si>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</si>
  <si>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</si>
  <si>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</si>
  <si>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</si>
  <si>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</si>
  <si>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</si>
  <si>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</si>
  <si>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</si>
  <si>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</si>
  <si>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</si>
  <si>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</si>
  <si>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</si>
  <si>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</si>
  <si>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</si>
  <si>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</si>
  <si>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</si>
  <si>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</si>
  <si>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</si>
  <si>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</si>
  <si>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</si>
  <si>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</si>
  <si>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</si>
  <si>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</si>
  <si>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</si>
  <si>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</si>
  <si>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</si>
  <si>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</si>
  <si>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</si>
  <si>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</si>
  <si>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</si>
  <si>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</si>
  <si>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</si>
  <si>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</si>
  <si>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</si>
  <si>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</si>
  <si>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</si>
  <si>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</si>
  <si>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</si>
  <si>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</si>
  <si>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</si>
  <si>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</si>
  <si>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</si>
  <si>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</si>
  <si>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</si>
  <si>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</si>
  <si>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</si>
  <si>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</si>
  <si>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</si>
  <si>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</si>
  <si>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</si>
  <si>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</si>
  <si>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</si>
  <si>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</si>
  <si>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</si>
  <si>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</si>
  <si>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</si>
  <si>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</si>
  <si>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</si>
  <si>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</si>
  <si>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</si>
  <si>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</si>
  <si>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</si>
  <si>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</si>
  <si>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</si>
  <si>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</si>
  <si>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</si>
  <si>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</si>
  <si>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</si>
  <si>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</si>
  <si>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</si>
  <si>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</si>
  <si>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</si>
  <si>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</si>
  <si>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</si>
  <si>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</si>
  <si>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</si>
  <si>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</si>
  <si>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</si>
  <si>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</si>
  <si>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</si>
  <si>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</si>
  <si>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</si>
  <si>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</si>
  <si>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</si>
  <si>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</si>
  <si>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</si>
  <si>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</si>
  <si>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</si>
  <si>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</si>
  <si>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</si>
  <si>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</si>
  <si>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</si>
  <si>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</si>
  <si>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</si>
  <si>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</si>
  <si>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</si>
  <si>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</si>
  <si>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</si>
  <si>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</si>
  <si>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</si>
  <si>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</si>
  <si>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</si>
  <si>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</si>
  <si>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</si>
  <si>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</si>
  <si>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</si>
  <si>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</si>
  <si>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</si>
  <si>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</si>
  <si>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</si>
  <si>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</si>
  <si>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</si>
  <si>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</si>
  <si>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</si>
  <si>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</si>
  <si>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</si>
  <si>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</si>
  <si>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</si>
  <si>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</si>
  <si>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</si>
  <si>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</si>
  <si>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</si>
  <si>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</si>
  <si>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</si>
  <si>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</si>
  <si>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</si>
  <si>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</si>
  <si>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</si>
  <si>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</si>
  <si>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</si>
  <si>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</si>
  <si>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</si>
  <si>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</si>
  <si>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</si>
  <si>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</si>
  <si>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</si>
  <si>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</si>
  <si>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</si>
  <si>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</si>
  <si>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</si>
  <si>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</si>
  <si>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</si>
  <si>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</si>
  <si>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</si>
  <si>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</si>
  <si>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</si>
  <si>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</si>
  <si>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</si>
  <si>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</si>
  <si>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</si>
  <si>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</si>
  <si>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</si>
  <si>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</si>
  <si>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</si>
  <si>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</si>
  <si>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</si>
  <si>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</si>
  <si>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</si>
  <si>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</si>
  <si>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</si>
  <si>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</si>
  <si>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</si>
  <si>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</si>
  <si>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</si>
  <si>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</si>
  <si>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</si>
  <si>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</si>
  <si>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</si>
  <si>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</si>
  <si>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</si>
  <si>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</si>
  <si>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</si>
  <si>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</si>
  <si>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</si>
  <si>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</si>
  <si>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</si>
  <si>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</si>
  <si>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</si>
  <si>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</si>
  <si>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</si>
  <si>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</si>
  <si>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</si>
  <si>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</si>
  <si>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</si>
  <si>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</si>
  <si>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</si>
  <si>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</si>
  <si>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</si>
  <si>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</si>
  <si>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</si>
  <si>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</si>
  <si>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</si>
  <si>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</si>
  <si>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</si>
  <si>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</si>
  <si>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</si>
  <si>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</si>
  <si>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</si>
  <si>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</si>
  <si>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</si>
  <si>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</si>
  <si>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</si>
  <si>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</si>
  <si>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</si>
  <si>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</si>
  <si>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</si>
  <si>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</si>
  <si>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</si>
  <si>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</si>
  <si>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</si>
  <si>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</si>
  <si>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</si>
  <si>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</si>
  <si>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</si>
  <si>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</si>
  <si>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</si>
  <si>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</si>
  <si>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</si>
  <si>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</si>
  <si>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</si>
  <si>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</si>
  <si>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</si>
  <si>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</si>
  <si>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</si>
  <si>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</si>
  <si>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</si>
  <si>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</si>
  <si>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</si>
  <si>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</si>
  <si>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</si>
  <si>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</si>
  <si>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</si>
  <si>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</si>
  <si>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</si>
  <si>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</si>
  <si>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</si>
  <si>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</si>
  <si>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</si>
  <si>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</si>
  <si>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</si>
  <si>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</si>
  <si>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</si>
  <si>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</si>
  <si>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</si>
  <si>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</si>
  <si>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</si>
  <si>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</si>
  <si>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</si>
  <si>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</si>
  <si>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</si>
  <si>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</si>
  <si>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</si>
  <si>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</si>
  <si>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</si>
  <si>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</si>
  <si>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</si>
  <si>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</si>
  <si>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</si>
  <si>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</si>
  <si>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</si>
  <si>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</si>
  <si>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</si>
  <si>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</si>
  <si>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</si>
  <si>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</si>
  <si>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</si>
  <si>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</si>
  <si>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</si>
  <si>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</si>
  <si>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</si>
  <si>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</si>
  <si>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</si>
  <si>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</si>
  <si>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</si>
  <si>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</si>
  <si>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</si>
  <si>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</si>
  <si>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</si>
  <si>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</si>
  <si>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</si>
  <si>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</si>
  <si>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</si>
  <si>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</si>
  <si>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</si>
  <si>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</si>
  <si>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</si>
  <si>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</si>
  <si>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</si>
  <si>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</si>
  <si>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</si>
  <si>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</si>
  <si>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</si>
  <si>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</si>
  <si>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</si>
  <si>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</si>
  <si>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</si>
  <si>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</si>
  <si>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</si>
  <si>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</si>
  <si>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</si>
  <si>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</si>
  <si>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</si>
  <si>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</si>
  <si>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</si>
  <si>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</si>
  <si>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</si>
  <si>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</si>
  <si>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</si>
  <si>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</si>
  <si>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</si>
  <si>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</si>
  <si>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</si>
  <si>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</si>
  <si>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</si>
  <si>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</si>
  <si>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</si>
  <si>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</si>
  <si>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</si>
  <si>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</si>
  <si>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</si>
  <si>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</si>
  <si>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</si>
  <si>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</si>
  <si>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</si>
  <si>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</si>
  <si>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</si>
  <si>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</si>
  <si>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</si>
  <si>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</si>
  <si>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</si>
  <si>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</si>
  <si>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</si>
  <si>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</si>
  <si>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</si>
  <si>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</si>
  <si>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</si>
  <si>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</si>
  <si>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</si>
  <si>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</si>
  <si>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</si>
  <si>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</si>
  <si>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</si>
  <si>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</si>
  <si>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</si>
  <si>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</si>
  <si>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</si>
  <si>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</si>
  <si>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</si>
  <si>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</si>
  <si>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</si>
  <si>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</si>
  <si>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</si>
  <si>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</si>
  <si>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</si>
  <si>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</si>
  <si>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</si>
  <si>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</si>
  <si>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</si>
  <si>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</si>
  <si>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</si>
  <si>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</si>
  <si>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</si>
  <si>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</si>
  <si>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</si>
  <si>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</si>
  <si>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</si>
  <si>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</si>
  <si>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</si>
  <si>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</si>
  <si>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</si>
  <si>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</si>
  <si>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</si>
  <si>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</si>
  <si>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</si>
  <si>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</si>
  <si>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</si>
  <si>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</si>
  <si>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</si>
  <si>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</si>
  <si>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</si>
  <si>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</si>
  <si>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</si>
  <si>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</si>
  <si>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</si>
  <si>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</si>
  <si>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</si>
  <si>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</si>
  <si>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</si>
  <si>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</si>
  <si>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</si>
  <si>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</si>
  <si>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</si>
  <si>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</si>
  <si>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</si>
  <si>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</si>
  <si>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</si>
  <si>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</si>
  <si>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</si>
  <si>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</si>
  <si>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</si>
  <si>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</si>
  <si>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</si>
  <si>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</si>
  <si>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</si>
  <si>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</si>
  <si>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</si>
  <si>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</si>
  <si>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</si>
  <si>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</si>
  <si>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</si>
  <si>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</si>
  <si>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</si>
  <si>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</si>
  <si>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</si>
  <si>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</si>
  <si>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</si>
  <si>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</si>
  <si>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</si>
  <si>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</si>
  <si>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</si>
  <si>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</si>
  <si>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</si>
  <si>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</si>
  <si>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</si>
  <si>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</si>
  <si>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</si>
  <si>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</si>
  <si>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</si>
  <si>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</si>
  <si>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</si>
  <si>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</si>
  <si>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</si>
  <si>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</si>
  <si>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</si>
  <si>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</si>
  <si>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</si>
  <si>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</si>
  <si>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</si>
  <si>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</si>
  <si>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</si>
  <si>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</si>
  <si>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</si>
  <si>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</si>
  <si>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</si>
  <si>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</si>
  <si>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</si>
  <si>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</si>
  <si>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</si>
  <si>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</si>
  <si>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</si>
  <si>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</si>
  <si>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</si>
  <si>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</si>
  <si>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</si>
  <si>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</si>
  <si>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</si>
  <si>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</si>
  <si>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</si>
  <si>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</si>
  <si>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</si>
  <si>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</si>
  <si>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</si>
  <si>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</si>
  <si>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</si>
  <si>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</si>
  <si>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</si>
  <si>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</si>
  <si>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</si>
  <si>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</si>
  <si>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</si>
  <si>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</si>
  <si>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</si>
  <si>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</si>
  <si>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</si>
  <si>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</si>
  <si>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</si>
  <si>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</si>
  <si>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</si>
  <si>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</si>
  <si>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</si>
  <si>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</si>
  <si>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</si>
  <si>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</si>
  <si>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</si>
  <si>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</si>
  <si>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</si>
  <si>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</si>
  <si>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</si>
  <si>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</si>
  <si>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</si>
  <si>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</si>
  <si>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</si>
  <si>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</si>
  <si>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</si>
  <si>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</si>
  <si>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</si>
  <si>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</si>
  <si>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</si>
  <si>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</si>
  <si>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</si>
  <si>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</si>
  <si>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</si>
  <si>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</si>
  <si>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</si>
  <si>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</si>
  <si>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</si>
  <si>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</si>
  <si>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</si>
  <si>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</si>
  <si>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</si>
  <si>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</si>
  <si>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</si>
  <si>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</si>
  <si>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</si>
  <si>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</si>
  <si>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</si>
  <si>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</si>
  <si>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</si>
  <si>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</si>
  <si>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</si>
  <si>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</si>
  <si>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</si>
  <si>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</si>
  <si>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</si>
  <si>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</si>
  <si>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</si>
  <si>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</si>
  <si>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</si>
  <si>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</si>
  <si>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</si>
  <si>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</si>
  <si>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</si>
  <si>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</si>
  <si>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</si>
  <si>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</si>
  <si>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</si>
  <si>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</si>
  <si>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</si>
  <si>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</si>
  <si>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</si>
  <si>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</si>
  <si>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</si>
  <si>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</si>
  <si>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</si>
  <si>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</si>
  <si>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</si>
  <si>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</si>
  <si>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</si>
  <si>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</si>
  <si>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</si>
  <si>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</si>
  <si>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</si>
  <si>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</si>
  <si>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</si>
  <si>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</si>
  <si>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</si>
  <si>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</si>
  <si>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</si>
  <si>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</si>
  <si>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</si>
  <si>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</si>
  <si>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</si>
  <si>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</si>
  <si>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</si>
  <si>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</si>
  <si>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</si>
  <si>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</si>
  <si>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</si>
  <si>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</si>
  <si>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</si>
  <si>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</si>
  <si>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</si>
  <si>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</si>
  <si>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</si>
  <si>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</si>
  <si>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</si>
  <si>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</si>
  <si>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</si>
  <si>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</si>
  <si>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</si>
  <si>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</si>
  <si>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</si>
  <si>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</si>
  <si>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</si>
  <si>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</si>
  <si>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</si>
  <si>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</si>
  <si>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</si>
  <si>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</si>
  <si>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</si>
  <si>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</si>
  <si>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</si>
  <si>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</si>
  <si>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</si>
  <si>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</si>
  <si>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</si>
  <si>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</si>
  <si>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</si>
  <si>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</si>
  <si>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</si>
  <si>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</si>
  <si>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</si>
  <si>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</si>
  <si>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</si>
  <si>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</si>
  <si>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</si>
  <si>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</si>
  <si>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</si>
  <si>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</si>
  <si>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</si>
  <si>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</si>
  <si>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</si>
  <si>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</si>
  <si>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</si>
  <si>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</si>
  <si>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</si>
  <si>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</si>
  <si>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</si>
  <si>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</si>
  <si>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</si>
  <si>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</si>
  <si>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</si>
  <si>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</si>
  <si>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</si>
  <si>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</si>
  <si>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</si>
  <si>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</si>
  <si>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</si>
  <si>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</si>
  <si>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</si>
  <si>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</si>
  <si>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</si>
  <si>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</si>
  <si>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</si>
  <si>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</si>
  <si>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</si>
  <si>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</si>
  <si>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</si>
  <si>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</si>
  <si>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</si>
  <si>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</si>
  <si>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</si>
  <si>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</si>
  <si>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</si>
  <si>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</si>
  <si>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</si>
  <si>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</si>
  <si>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</si>
  <si>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</si>
  <si>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</si>
  <si>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</si>
  <si>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</si>
  <si>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</si>
  <si>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</si>
  <si>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</si>
  <si>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</si>
  <si>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</si>
  <si>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</si>
  <si>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</si>
  <si>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</si>
  <si>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</si>
  <si>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</si>
  <si>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</si>
  <si>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</si>
  <si>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</si>
  <si>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</si>
  <si>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</si>
  <si>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</si>
  <si>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</si>
  <si>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</si>
  <si>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</si>
  <si>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</si>
  <si>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</si>
  <si>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</si>
  <si>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</si>
  <si>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</si>
  <si>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</si>
  <si>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</si>
  <si>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</si>
  <si>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</si>
  <si>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</si>
  <si>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</si>
  <si>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</si>
  <si>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</si>
  <si>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</si>
  <si>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</si>
  <si>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</si>
  <si>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</si>
  <si>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</si>
  <si>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</si>
  <si>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</si>
  <si>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</si>
  <si>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</si>
  <si>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</si>
  <si>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</si>
  <si>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</si>
  <si>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</si>
  <si>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</si>
  <si>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</si>
  <si>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</si>
  <si>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</si>
  <si>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</si>
  <si>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</si>
  <si>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</si>
  <si>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</si>
  <si>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</si>
  <si>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</si>
  <si>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</si>
  <si>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</si>
  <si>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</si>
  <si>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</si>
  <si>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</si>
  <si>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</si>
  <si>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</si>
  <si>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</si>
  <si>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</si>
  <si>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</si>
  <si>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</si>
  <si>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</si>
  <si>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</si>
  <si>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</si>
  <si>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</si>
  <si>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</si>
  <si>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</si>
  <si>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</si>
  <si>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</si>
  <si>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</si>
  <si>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</si>
  <si>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</si>
  <si>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</si>
  <si>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</si>
  <si>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</si>
  <si>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</si>
  <si>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</si>
  <si>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</si>
  <si>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</si>
  <si>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</si>
  <si>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</si>
  <si>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</si>
  <si>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</si>
  <si>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</si>
  <si>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</si>
  <si>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</si>
  <si>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</si>
  <si>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</si>
  <si>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</si>
  <si>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</si>
  <si>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</si>
  <si>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</si>
  <si>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</si>
  <si>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</si>
  <si>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</si>
  <si>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</si>
  <si>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</si>
  <si>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</si>
  <si>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</si>
  <si>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</si>
  <si>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</si>
  <si>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</si>
  <si>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</si>
  <si>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</si>
  <si>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</si>
  <si>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</si>
  <si>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</si>
  <si>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</si>
  <si>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</si>
  <si>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</si>
  <si>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</si>
  <si>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</si>
  <si>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</si>
  <si>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</si>
  <si>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</si>
  <si>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</si>
  <si>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</si>
  <si>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</si>
  <si>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</si>
  <si>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</si>
  <si>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</si>
  <si>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</si>
  <si>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</si>
  <si>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</si>
  <si>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</si>
  <si>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</si>
  <si>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</si>
  <si>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</si>
  <si>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</si>
  <si>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</si>
  <si>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</si>
  <si>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</si>
  <si>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</si>
  <si>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</si>
  <si>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</si>
  <si>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</si>
  <si>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</si>
  <si>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</si>
  <si>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</si>
  <si>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</si>
  <si>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</si>
  <si>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</si>
  <si>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</si>
  <si>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</si>
  <si>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</si>
  <si>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</si>
  <si>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</si>
  <si>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</si>
  <si>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</si>
  <si>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</si>
  <si>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</si>
  <si>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</si>
  <si>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</si>
  <si>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</si>
  <si>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</si>
  <si>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</si>
  <si>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</si>
  <si>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</si>
  <si>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</si>
  <si>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</si>
  <si>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</si>
  <si>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</si>
  <si>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</si>
  <si>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</si>
  <si>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</si>
  <si>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</si>
  <si>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</si>
  <si>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</si>
  <si>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</si>
  <si>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</si>
  <si>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</si>
  <si>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</si>
  <si>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</si>
  <si>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</si>
  <si>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</si>
  <si>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</si>
  <si>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</si>
  <si>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</si>
  <si>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</si>
  <si>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</si>
  <si>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</si>
  <si>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</si>
  <si>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</si>
  <si>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</si>
  <si>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</si>
  <si>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</si>
  <si>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</si>
  <si>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</si>
  <si>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</si>
  <si>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</si>
  <si>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</si>
  <si>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</si>
  <si>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</si>
  <si>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</si>
  <si>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</si>
  <si>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</si>
  <si>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</si>
  <si>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</si>
  <si>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</si>
  <si>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</si>
  <si>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</si>
  <si>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</si>
  <si>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</si>
  <si>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</si>
  <si>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</si>
  <si>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</si>
  <si>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</si>
  <si>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</si>
  <si>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</si>
  <si>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</si>
  <si>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</si>
  <si>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</si>
  <si>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</si>
  <si>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</si>
  <si>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</si>
  <si>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</si>
  <si>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</si>
  <si>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</si>
  <si>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</si>
  <si>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</si>
  <si>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</si>
  <si>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</si>
  <si>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</si>
  <si>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</si>
  <si>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</si>
  <si>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</si>
  <si>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</si>
  <si>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</si>
  <si>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</si>
  <si>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</si>
  <si>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</si>
  <si>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</si>
  <si>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</si>
  <si>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</si>
  <si>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</si>
  <si>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</si>
  <si>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</si>
  <si>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</si>
  <si>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</si>
  <si>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</si>
  <si>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</si>
  <si>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</si>
  <si>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</si>
  <si>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</si>
  <si>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</si>
  <si>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</si>
  <si>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</si>
  <si>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</si>
  <si>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</si>
  <si>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</si>
  <si>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</si>
  <si>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</si>
  <si>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</si>
  <si>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</si>
  <si>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</si>
  <si>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</si>
  <si>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</si>
  <si>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</si>
  <si>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</si>
  <si>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</si>
  <si>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</si>
  <si>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</si>
  <si>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</si>
  <si>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</si>
  <si>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</si>
  <si>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</si>
  <si>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</si>
  <si>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</si>
  <si>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</si>
  <si>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</si>
  <si>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</si>
  <si>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</si>
  <si>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</si>
  <si>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</si>
  <si>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</si>
  <si>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</si>
  <si>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</si>
  <si>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</si>
  <si>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</si>
  <si>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</si>
  <si>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</si>
  <si>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</si>
  <si>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</si>
  <si>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</si>
  <si>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</si>
  <si>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</si>
  <si>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</si>
  <si>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</si>
  <si>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</si>
  <si>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</si>
  <si>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</si>
  <si>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</si>
  <si>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</si>
  <si>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</si>
  <si>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</si>
  <si>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</si>
  <si>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</si>
  <si>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</si>
  <si>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</si>
  <si>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</si>
  <si>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</si>
  <si>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</si>
  <si>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</si>
  <si>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</si>
  <si>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</si>
  <si>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</si>
  <si>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</si>
  <si>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</si>
  <si>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</si>
  <si>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</si>
  <si>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</si>
  <si>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</si>
  <si>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</si>
  <si>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</si>
  <si>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</si>
  <si>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</si>
  <si>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</si>
  <si>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</si>
  <si>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</si>
  <si>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</si>
  <si>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</si>
  <si>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</si>
  <si>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</si>
  <si>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</si>
  <si>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</si>
  <si>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</si>
  <si>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</si>
  <si>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</si>
  <si>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</si>
  <si>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</si>
  <si>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</si>
  <si>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</si>
  <si>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</si>
  <si>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</si>
  <si>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</si>
  <si>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</si>
  <si>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</si>
  <si>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</si>
  <si>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</si>
  <si>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</si>
  <si>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</si>
  <si>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</si>
  <si>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</si>
  <si>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</si>
  <si>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</si>
  <si>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</si>
  <si>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</si>
  <si>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</si>
  <si>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</si>
  <si>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</si>
  <si>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</si>
  <si>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</si>
  <si>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</si>
  <si>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</si>
  <si>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</si>
  <si>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</si>
  <si>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</si>
  <si>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</si>
  <si>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</si>
  <si>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</si>
  <si>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</si>
  <si>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</si>
  <si>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</si>
  <si>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</si>
  <si>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</si>
  <si>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</si>
  <si>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</si>
  <si>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</si>
  <si>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</si>
  <si>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</si>
  <si>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</si>
  <si>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</si>
  <si>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</si>
  <si>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</si>
  <si>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</si>
  <si>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</si>
  <si>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</si>
  <si>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</si>
  <si>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</si>
  <si>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</si>
  <si>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</si>
  <si>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</si>
  <si>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</si>
  <si>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</si>
  <si>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</si>
  <si>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</si>
  <si>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</si>
  <si>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</si>
  <si>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</si>
  <si>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</si>
  <si>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</si>
  <si>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</si>
  <si>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</si>
  <si>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</si>
  <si>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</si>
  <si>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</si>
  <si>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</si>
  <si>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</si>
  <si>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</si>
  <si>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</si>
  <si>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</si>
  <si>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</si>
  <si>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</si>
  <si>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</si>
  <si>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</si>
  <si>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</si>
  <si>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</si>
  <si>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</si>
  <si>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</si>
  <si>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</si>
  <si>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</si>
  <si>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</si>
  <si>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</si>
  <si>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</si>
  <si>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</si>
  <si>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</si>
  <si>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</si>
  <si>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</si>
  <si>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</si>
  <si>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</si>
  <si>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</si>
  <si>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</si>
  <si>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</si>
  <si>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</si>
  <si>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</si>
  <si>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</si>
  <si>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</si>
  <si>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</si>
  <si>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</si>
  <si>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</si>
  <si>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</si>
  <si>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</si>
  <si>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</si>
  <si>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</si>
  <si>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</si>
  <si>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</si>
  <si>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</si>
  <si>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</si>
  <si>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</si>
  <si>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</si>
  <si>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</si>
  <si>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</si>
  <si>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</si>
  <si>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</si>
  <si>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</si>
  <si>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</si>
  <si>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</si>
  <si>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</si>
  <si>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</si>
  <si>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</si>
  <si>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</si>
  <si>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</si>
  <si>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</si>
  <si>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</si>
  <si>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</si>
  <si>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</si>
  <si>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</si>
  <si>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</si>
  <si>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</si>
  <si>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</si>
  <si>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</si>
  <si>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</si>
  <si>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</si>
  <si>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</si>
  <si>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</si>
  <si>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</si>
  <si>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</si>
  <si>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</si>
  <si>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</si>
  <si>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</si>
  <si>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</si>
  <si>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</si>
  <si>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</si>
  <si>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</si>
  <si>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</si>
  <si>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</si>
  <si>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</si>
  <si>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</si>
  <si>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</si>
  <si>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</si>
  <si>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</si>
  <si>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</si>
  <si>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</si>
  <si>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</si>
  <si>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</si>
  <si>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</si>
  <si>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</si>
  <si>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</si>
  <si>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</si>
  <si>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</si>
  <si>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</si>
  <si>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</si>
  <si>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</si>
  <si>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</si>
  <si>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</si>
  <si>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</si>
  <si>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</si>
  <si>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</si>
  <si>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</si>
  <si>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</si>
  <si>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</si>
  <si>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</si>
  <si>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</si>
  <si>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</si>
  <si>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</si>
  <si>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</si>
  <si>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</si>
  <si>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</si>
  <si>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</si>
  <si>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</si>
  <si>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</si>
  <si>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</si>
  <si>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</si>
  <si>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</si>
  <si>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</si>
  <si>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</si>
  <si>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</si>
  <si>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</si>
  <si>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</si>
  <si>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</si>
  <si>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</si>
  <si>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</si>
  <si>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</si>
  <si>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</si>
  <si>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</si>
  <si>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</si>
  <si>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</si>
  <si>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</si>
  <si>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</si>
  <si>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</si>
  <si>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</si>
  <si>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</si>
  <si>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</si>
  <si>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</si>
  <si>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</si>
  <si>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</si>
  <si>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</si>
  <si>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</si>
  <si>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</si>
  <si>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</si>
  <si>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</si>
  <si>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</si>
  <si>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</si>
  <si>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</si>
  <si>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</si>
  <si>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</si>
  <si>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</si>
  <si>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</si>
  <si>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</si>
  <si>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</si>
  <si>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</si>
  <si>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</si>
  <si>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</si>
  <si>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</si>
  <si>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</si>
  <si>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</si>
  <si>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</si>
  <si>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</si>
  <si>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</si>
  <si>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</si>
  <si>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</si>
  <si>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</si>
  <si>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</si>
  <si>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</si>
  <si>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</si>
  <si>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</si>
  <si>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</si>
  <si>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</si>
  <si>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</si>
  <si>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</si>
  <si>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</si>
  <si>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</si>
  <si>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</si>
  <si>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</si>
  <si>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</si>
  <si>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</si>
  <si>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</si>
  <si>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</si>
  <si>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</si>
  <si>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</si>
  <si>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</si>
  <si>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</si>
  <si>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</si>
  <si>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</si>
  <si>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</si>
  <si>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</si>
  <si>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</si>
  <si>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</si>
  <si>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</si>
  <si>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</si>
  <si>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</si>
  <si>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</si>
  <si>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</si>
  <si>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</si>
  <si>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</si>
  <si>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</si>
  <si>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</si>
  <si>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</si>
  <si>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</si>
  <si>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</si>
  <si>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</si>
  <si>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</si>
  <si>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</si>
  <si>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</si>
  <si>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</si>
  <si>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</si>
  <si>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</si>
  <si>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</si>
  <si>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</si>
  <si>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</si>
  <si>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</si>
  <si>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</si>
  <si>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</si>
  <si>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</si>
  <si>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</si>
  <si>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</si>
  <si>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</si>
  <si>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</si>
  <si>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</si>
  <si>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</si>
  <si>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</si>
  <si>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</si>
  <si>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</si>
  <si>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</si>
  <si>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</si>
  <si>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</si>
  <si>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</si>
  <si>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</si>
  <si>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</si>
  <si>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</si>
  <si>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</si>
  <si>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</si>
  <si>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</si>
  <si>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</si>
  <si>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</si>
  <si>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</si>
  <si>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</si>
  <si>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</si>
  <si>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</si>
  <si>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</si>
  <si>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</si>
  <si>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</si>
  <si>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</si>
  <si>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</si>
  <si>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</si>
  <si>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</si>
  <si>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</si>
  <si>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</si>
  <si>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</si>
  <si>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</si>
  <si>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</si>
  <si>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</si>
  <si>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</si>
  <si>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</si>
  <si>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</si>
  <si>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</si>
  <si>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</si>
  <si>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</si>
  <si>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</si>
  <si>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</si>
  <si>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</si>
  <si>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</si>
  <si>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</si>
  <si>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</si>
  <si>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</si>
  <si>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</si>
  <si>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</si>
  <si>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</si>
  <si>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</si>
  <si>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</si>
  <si>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</si>
  <si>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</si>
  <si>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</si>
  <si>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</si>
  <si>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</si>
  <si>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</si>
  <si>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</si>
  <si>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</si>
  <si>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</si>
  <si>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</si>
  <si>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</si>
  <si>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</si>
  <si>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</si>
  <si>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</si>
  <si>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</si>
  <si>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</si>
  <si>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</si>
  <si>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</si>
  <si>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</si>
  <si>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</si>
  <si>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</si>
  <si>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</si>
  <si>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</si>
  <si>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</si>
  <si>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</si>
  <si>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</si>
  <si>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</si>
  <si>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</si>
  <si>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</si>
  <si>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</si>
  <si>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</si>
  <si>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</si>
  <si>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</si>
  <si>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</si>
  <si>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</si>
  <si>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</si>
  <si>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</si>
  <si>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</si>
  <si>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</si>
  <si>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</si>
  <si>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</si>
  <si>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</si>
  <si>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</si>
  <si>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</si>
  <si>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</si>
  <si>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</si>
  <si>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</si>
  <si>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</si>
  <si>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</si>
  <si>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</si>
  <si>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</si>
  <si>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</si>
  <si>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</si>
  <si>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</si>
  <si>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</si>
  <si>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</si>
  <si>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</si>
  <si>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</si>
  <si>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</si>
  <si>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</si>
  <si>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</si>
  <si>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</si>
  <si>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</si>
  <si>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</si>
  <si>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</si>
  <si>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</si>
  <si>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</si>
  <si>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</si>
  <si>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</si>
  <si>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</si>
  <si>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</si>
  <si>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</si>
  <si>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</si>
  <si>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</si>
  <si>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</si>
  <si>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</si>
  <si>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</si>
  <si>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</si>
  <si>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</si>
  <si>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</si>
  <si>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</si>
  <si>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</si>
  <si>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</si>
  <si>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</si>
  <si>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</si>
  <si>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</si>
  <si>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</si>
  <si>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</si>
  <si>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</si>
  <si>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</si>
  <si>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</si>
  <si>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</si>
  <si>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</si>
  <si>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</si>
  <si>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</si>
  <si>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</si>
  <si>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</si>
  <si>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</si>
  <si>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</si>
  <si>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</si>
  <si>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</si>
  <si>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</si>
  <si>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</si>
  <si>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</si>
  <si>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</si>
  <si>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</si>
  <si>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</si>
  <si>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</si>
  <si>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</si>
  <si>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</si>
  <si>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</si>
  <si>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</si>
  <si>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</si>
  <si>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</si>
  <si>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</si>
  <si>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</si>
  <si>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</si>
  <si>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</si>
  <si>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</si>
  <si>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</si>
  <si>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</si>
  <si>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</si>
  <si>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</si>
  <si>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</si>
  <si>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</si>
  <si>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</si>
  <si>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</si>
  <si>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</si>
  <si>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</si>
  <si>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</si>
  <si>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</si>
  <si>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</si>
  <si>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</si>
  <si>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</si>
  <si>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</si>
  <si>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</si>
  <si>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</si>
  <si>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</si>
  <si>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</si>
  <si>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</si>
  <si>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</si>
  <si>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</si>
  <si>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</si>
  <si>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</si>
  <si>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</si>
  <si>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</si>
  <si>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</si>
  <si>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</si>
  <si>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</si>
  <si>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</si>
  <si>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</si>
  <si>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</si>
  <si>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</si>
  <si>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</si>
  <si>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</si>
  <si>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</si>
  <si>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</si>
  <si>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</si>
  <si>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</si>
  <si>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</si>
  <si>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</si>
  <si>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</si>
  <si>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</si>
  <si>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</si>
  <si>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</si>
  <si>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</si>
  <si>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</si>
  <si>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</si>
  <si>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</si>
  <si>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</si>
  <si>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</si>
  <si>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</si>
  <si>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</si>
  <si>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</si>
  <si>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</si>
  <si>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</si>
  <si>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</si>
  <si>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</si>
  <si>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</si>
  <si>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</si>
  <si>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</si>
  <si>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</si>
  <si>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</si>
  <si>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</si>
  <si>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</si>
  <si>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</si>
  <si>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</si>
  <si>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</si>
  <si>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</si>
  <si>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</si>
  <si>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</si>
  <si>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</si>
  <si>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</si>
  <si>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</si>
  <si>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</si>
  <si>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</si>
  <si>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</si>
  <si>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</si>
  <si>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</si>
  <si>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</si>
  <si>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</si>
  <si>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</si>
  <si>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</si>
  <si>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</si>
  <si>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</si>
  <si>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</si>
  <si>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</si>
  <si>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</si>
  <si>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</si>
  <si>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</si>
  <si>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</si>
  <si>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</si>
  <si>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</si>
  <si>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</si>
  <si>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</si>
  <si>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</si>
  <si>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</si>
  <si>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</si>
  <si>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</si>
  <si>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</si>
  <si>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</si>
  <si>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</si>
  <si>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</si>
  <si>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</si>
  <si>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</si>
  <si>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</si>
  <si>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</si>
  <si>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</si>
  <si>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</si>
  <si>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</si>
  <si>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</si>
  <si>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</si>
  <si>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</si>
  <si>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</si>
  <si>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</si>
  <si>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</si>
  <si>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</si>
  <si>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</si>
  <si>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</si>
  <si>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</si>
  <si>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</si>
  <si>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</si>
  <si>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</si>
  <si>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</si>
  <si>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</si>
  <si>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</si>
  <si>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</si>
  <si>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</si>
  <si>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</si>
  <si>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</si>
  <si>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</si>
  <si>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</si>
  <si>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</si>
  <si>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</si>
  <si>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</si>
  <si>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</si>
  <si>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</si>
  <si>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</si>
  <si>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</si>
  <si>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</si>
  <si>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</si>
  <si>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</si>
  <si>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</si>
  <si>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</si>
  <si>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</si>
  <si>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</si>
  <si>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</si>
  <si>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</si>
  <si>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</si>
  <si>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</si>
  <si>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</si>
  <si>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</si>
  <si>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</si>
  <si>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</si>
  <si>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</si>
  <si>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</si>
  <si>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</si>
  <si>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</si>
  <si>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</si>
  <si>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</si>
  <si>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</si>
  <si>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</si>
  <si>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</si>
  <si>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</si>
  <si>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</si>
  <si>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</si>
  <si>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</si>
  <si>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</si>
  <si>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</si>
  <si>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</si>
  <si>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</si>
  <si>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</si>
  <si>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</si>
  <si>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</si>
  <si>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</si>
  <si>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</si>
  <si>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</si>
  <si>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</si>
  <si>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</si>
  <si>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</si>
  <si>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</si>
  <si>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</si>
  <si>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</si>
  <si>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</si>
  <si>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</si>
  <si>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</si>
  <si>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</si>
  <si>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</si>
  <si>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</si>
  <si>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</si>
  <si>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</si>
  <si>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</si>
  <si>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</si>
  <si>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</si>
  <si>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</si>
  <si>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</si>
  <si>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</si>
  <si>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</si>
  <si>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</si>
  <si>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</si>
  <si>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</si>
  <si>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</si>
  <si>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</si>
  <si>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</si>
  <si>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</si>
  <si>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</si>
  <si>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</si>
  <si>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</si>
  <si>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</si>
  <si>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</si>
  <si>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</si>
  <si>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</si>
  <si>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</si>
  <si>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</si>
  <si>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</si>
  <si>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</si>
  <si>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</si>
  <si>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</si>
  <si>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</si>
  <si>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</si>
  <si>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</si>
  <si>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</si>
  <si>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</si>
  <si>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</si>
  <si>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</si>
  <si>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</si>
  <si>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</si>
  <si>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</si>
  <si>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</si>
  <si>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</si>
  <si>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</si>
  <si>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</si>
  <si>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</si>
  <si>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</si>
  <si>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</si>
  <si>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</si>
  <si>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</si>
  <si>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</si>
  <si>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</si>
  <si>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</si>
  <si>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</si>
  <si>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</si>
  <si>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</si>
  <si>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</si>
  <si>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</si>
  <si>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</si>
  <si>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</si>
  <si>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</si>
  <si>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</si>
  <si>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</si>
  <si>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</si>
  <si>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</si>
  <si>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</si>
  <si>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</si>
  <si>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</si>
  <si>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</si>
  <si>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</si>
  <si>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</si>
  <si>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</si>
  <si>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</si>
  <si>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</si>
  <si>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</si>
  <si>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</si>
  <si>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</si>
  <si>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</si>
  <si>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</si>
  <si>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</si>
  <si>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</si>
  <si>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</si>
  <si>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</si>
  <si>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</si>
  <si>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</si>
  <si>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</si>
  <si>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</si>
  <si>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</si>
  <si>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</si>
  <si>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</si>
  <si>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</si>
  <si>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</si>
  <si>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</si>
  <si>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</si>
  <si>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</si>
  <si>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</si>
  <si>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</si>
  <si>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</si>
  <si>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</si>
  <si>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</si>
  <si>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</si>
  <si>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</si>
  <si>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</si>
  <si>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</si>
  <si>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</si>
  <si>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</si>
  <si>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</si>
  <si>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</si>
  <si>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</si>
  <si>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</si>
  <si>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</si>
  <si>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</si>
  <si>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</si>
  <si>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</si>
  <si>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</si>
  <si>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</si>
  <si>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</si>
  <si>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</si>
  <si>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</si>
  <si>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</si>
  <si>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</si>
  <si>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</si>
  <si>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</si>
  <si>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</si>
  <si>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</si>
  <si>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</si>
  <si>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</si>
  <si>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</si>
  <si>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</si>
  <si>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</si>
  <si>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</si>
  <si>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</si>
  <si>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</si>
  <si>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</si>
  <si>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</si>
  <si>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</si>
  <si>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</si>
  <si>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</si>
  <si>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</si>
  <si>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</si>
  <si>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</si>
  <si>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</si>
  <si>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</si>
  <si>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</si>
  <si>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</si>
  <si>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</si>
  <si>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</si>
  <si>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</si>
  <si>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</si>
  <si>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</si>
  <si>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</si>
  <si>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</si>
  <si>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</si>
  <si>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</si>
  <si>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</si>
  <si>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</si>
  <si>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</si>
  <si>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</si>
  <si>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</si>
  <si>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</si>
  <si>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</si>
  <si>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</si>
  <si>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</si>
  <si>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</si>
  <si>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</si>
  <si>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</si>
  <si>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</si>
  <si>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</si>
  <si>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</si>
  <si>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</si>
  <si>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</si>
  <si>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</si>
  <si>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</si>
  <si>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</si>
  <si>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</si>
  <si>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</si>
  <si>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</si>
  <si>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</si>
  <si>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</si>
  <si>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</si>
  <si>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</si>
  <si>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</si>
  <si>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</si>
  <si>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</si>
  <si>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</si>
  <si>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</si>
  <si>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</si>
  <si>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</si>
  <si>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</si>
  <si>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</si>
  <si>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</si>
  <si>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</si>
  <si>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</si>
  <si>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</si>
  <si>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</si>
  <si>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</si>
  <si>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</si>
  <si>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</si>
  <si>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</si>
  <si>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</si>
  <si>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</si>
  <si>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</si>
  <si>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</si>
  <si>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</si>
  <si>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</si>
  <si>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</si>
  <si>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</si>
  <si>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</si>
  <si>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</si>
  <si>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</si>
  <si>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</si>
  <si>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</si>
  <si>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</si>
  <si>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</si>
  <si>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</si>
  <si>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</si>
  <si>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</si>
  <si>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</si>
  <si>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</si>
  <si>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</si>
  <si>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</si>
  <si>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</si>
  <si>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</si>
  <si>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</si>
  <si>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</si>
  <si>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</si>
  <si>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</si>
  <si>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</si>
  <si>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</si>
  <si>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</si>
  <si>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</si>
  <si>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</si>
  <si>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</si>
  <si>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</si>
  <si>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</si>
  <si>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</si>
  <si>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</si>
  <si>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</si>
  <si>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</si>
  <si>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</si>
  <si>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</si>
  <si>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</si>
  <si>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</si>
  <si>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</si>
  <si>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</si>
  <si>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</si>
  <si>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</si>
  <si>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</si>
  <si>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</si>
  <si>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</si>
  <si>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</si>
  <si>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</si>
  <si>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</si>
  <si>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</si>
  <si>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</si>
  <si>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</si>
  <si>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</si>
  <si>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</si>
  <si>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</si>
  <si>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</si>
  <si>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</si>
  <si>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</si>
  <si>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</si>
  <si>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</si>
  <si>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</si>
  <si>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</si>
  <si>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</si>
  <si>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</si>
  <si>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</si>
  <si>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</si>
  <si>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</si>
  <si>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</si>
  <si>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</si>
  <si>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</si>
  <si>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</si>
  <si>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</si>
  <si>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</si>
  <si>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</si>
  <si>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</si>
  <si>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</si>
  <si>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</si>
  <si>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</si>
  <si>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</si>
  <si>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</si>
  <si>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</si>
  <si>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</si>
  <si>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</si>
  <si>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</si>
  <si>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</si>
  <si>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</si>
  <si>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</si>
  <si>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</si>
  <si>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</si>
  <si>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</si>
  <si>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</si>
  <si>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</si>
  <si>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</si>
  <si>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</si>
  <si>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</si>
  <si>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</si>
  <si>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</si>
  <si>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</si>
  <si>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</si>
  <si>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</si>
  <si>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</si>
  <si>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</si>
  <si>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</si>
  <si>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</si>
  <si>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</si>
  <si>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</si>
  <si>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</si>
  <si>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</si>
  <si>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</si>
  <si>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</si>
  <si>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</si>
  <si>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</si>
  <si>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</si>
  <si>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</si>
  <si>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</si>
  <si>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</si>
  <si>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</si>
  <si>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</si>
  <si>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</si>
  <si>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</si>
  <si>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</si>
  <si>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</si>
  <si>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</si>
  <si>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</si>
  <si>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</si>
  <si>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</si>
  <si>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</si>
  <si>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</si>
  <si>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</si>
  <si>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</si>
  <si>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</si>
  <si>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</si>
  <si>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</si>
  <si>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</si>
  <si>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</si>
  <si>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</si>
  <si>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</si>
  <si>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</si>
  <si>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</si>
  <si>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</si>
  <si>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</si>
  <si>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</si>
  <si>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</si>
  <si>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</si>
  <si>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</si>
  <si>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</si>
  <si>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</si>
  <si>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</si>
  <si>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</si>
  <si>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</si>
  <si>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</si>
  <si>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</si>
  <si>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</si>
  <si>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</si>
  <si>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</si>
  <si>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</si>
  <si>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</si>
  <si>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</si>
  <si>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</si>
  <si>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</si>
  <si>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</si>
  <si>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</si>
  <si>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</si>
  <si>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</si>
  <si>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</si>
  <si>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</si>
  <si>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</si>
  <si>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</si>
  <si>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</si>
  <si>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</si>
  <si>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</si>
  <si>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</si>
  <si>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</si>
  <si>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</si>
  <si>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</si>
  <si>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</si>
  <si>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</si>
  <si>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</si>
  <si>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</si>
  <si>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</si>
  <si>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</si>
  <si>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</si>
  <si>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</si>
  <si>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</si>
  <si>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</si>
  <si>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</si>
  <si>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</si>
  <si>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</si>
  <si>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</si>
  <si>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</si>
  <si>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</si>
  <si>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</si>
  <si>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</si>
  <si>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</si>
  <si>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</si>
  <si>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</si>
  <si>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</si>
  <si>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</si>
  <si>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</si>
  <si>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</si>
  <si>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</si>
  <si>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</si>
  <si>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</si>
  <si>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</si>
  <si>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</si>
  <si>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</si>
  <si>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</si>
  <si>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</si>
  <si>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</si>
  <si>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</si>
  <si>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</si>
  <si>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</si>
  <si>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</si>
  <si>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</si>
  <si>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</si>
  <si>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</si>
  <si>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</si>
  <si>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</si>
  <si>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</si>
  <si>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</si>
  <si>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</si>
  <si>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</si>
  <si>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</si>
  <si>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</si>
  <si>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</si>
  <si>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</si>
  <si>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</si>
  <si>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</si>
  <si>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</si>
  <si>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</si>
  <si>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</si>
  <si>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</si>
  <si>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</si>
  <si>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</si>
  <si>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</si>
  <si>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</si>
  <si>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</si>
  <si>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</si>
  <si>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</si>
  <si>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</si>
  <si>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</si>
  <si>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</si>
  <si>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</si>
  <si>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</si>
  <si>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</si>
  <si>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</si>
  <si>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</si>
  <si>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</si>
  <si>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</si>
  <si>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</si>
  <si>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</si>
  <si>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</si>
  <si>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</si>
  <si>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</si>
  <si>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</si>
  <si>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</si>
  <si>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</si>
  <si>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</si>
  <si>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</si>
  <si>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</si>
  <si>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</si>
  <si>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</si>
  <si>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</si>
  <si>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</si>
  <si>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</si>
  <si>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</si>
  <si>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</si>
  <si>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</si>
  <si>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</si>
  <si>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</si>
  <si>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</si>
  <si>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</si>
  <si>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</si>
  <si>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</si>
  <si>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</si>
  <si>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</si>
  <si>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</si>
  <si>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</si>
  <si>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</si>
  <si>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</si>
  <si>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</si>
  <si>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</si>
  <si>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</si>
  <si>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</si>
  <si>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</si>
  <si>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</si>
  <si>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</si>
  <si>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</si>
  <si>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</si>
  <si>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</si>
  <si>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</si>
  <si>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</si>
  <si>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</si>
  <si>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</si>
  <si>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</si>
  <si>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</si>
  <si>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</si>
  <si>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</si>
  <si>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</si>
  <si>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</si>
  <si>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</si>
  <si>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</si>
  <si>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</si>
  <si>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</si>
  <si>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</si>
  <si>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</si>
  <si>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</si>
  <si>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</si>
  <si>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</si>
  <si>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</si>
  <si>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</si>
  <si>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</si>
  <si>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</si>
  <si>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</si>
  <si>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</si>
  <si>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</si>
  <si>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</si>
  <si>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</si>
  <si>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</si>
  <si>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</si>
  <si>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</si>
  <si>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</si>
  <si>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</si>
  <si>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</si>
  <si>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</si>
  <si>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</si>
  <si>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</si>
  <si>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</si>
  <si>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</si>
  <si>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</si>
  <si>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</si>
  <si>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</si>
  <si>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</si>
  <si>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</si>
  <si>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</si>
  <si>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</si>
  <si>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</si>
  <si>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</si>
  <si>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</si>
  <si>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</si>
  <si>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</si>
  <si>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</si>
  <si>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</si>
  <si>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</si>
  <si>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</si>
  <si>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</si>
  <si>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</si>
  <si>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</si>
  <si>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</si>
  <si>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</si>
  <si>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</si>
  <si>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</si>
  <si>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</si>
  <si>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</si>
  <si>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</si>
  <si>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</si>
  <si>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</si>
  <si>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</si>
  <si>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</si>
  <si>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</si>
  <si>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</si>
  <si>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</si>
  <si>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</si>
  <si>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</si>
  <si>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</si>
  <si>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</si>
  <si>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</si>
  <si>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</si>
  <si>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</si>
  <si>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</si>
  <si>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</si>
  <si>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</si>
  <si>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</si>
  <si>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</si>
  <si>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</si>
  <si>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</si>
  <si>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</si>
  <si>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</si>
  <si>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</si>
  <si>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</si>
  <si>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</si>
  <si>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</si>
  <si>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</si>
  <si>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</si>
  <si>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</si>
  <si>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</si>
  <si>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</si>
  <si>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</si>
  <si>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</si>
  <si>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</si>
  <si>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</si>
  <si>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</si>
  <si>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</si>
  <si>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</si>
  <si>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</si>
  <si>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</si>
  <si>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</si>
  <si>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</si>
  <si>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</si>
  <si>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</si>
  <si>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</si>
  <si>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</si>
  <si>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</si>
  <si>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</si>
  <si>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</si>
  <si>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</si>
  <si>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</si>
  <si>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</si>
  <si>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</si>
  <si>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</si>
  <si>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</si>
  <si>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</si>
  <si>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</si>
  <si>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</si>
  <si>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</si>
  <si>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</si>
  <si>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</si>
  <si>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</si>
  <si>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</si>
  <si>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</si>
  <si>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</si>
  <si>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</si>
  <si>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</si>
  <si>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</si>
  <si>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</si>
  <si>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</si>
  <si>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</si>
  <si>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</si>
  <si>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</si>
  <si>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</si>
  <si>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</si>
  <si>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</si>
  <si>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</si>
  <si>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</si>
  <si>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</si>
  <si>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</si>
  <si>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</si>
  <si>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</si>
  <si>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</si>
  <si>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</si>
  <si>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</si>
  <si>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</si>
  <si>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</si>
  <si>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</si>
  <si>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</si>
  <si>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</si>
  <si>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</si>
  <si>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</si>
  <si>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</si>
  <si>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</si>
  <si>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</si>
  <si>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</si>
  <si>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</si>
  <si>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</si>
  <si>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</si>
  <si>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</si>
  <si>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</si>
  <si>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</si>
  <si>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</si>
  <si>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</si>
  <si>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</si>
  <si>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</si>
  <si>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</si>
  <si>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</si>
  <si>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</si>
  <si>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</si>
  <si>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</si>
  <si>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</si>
  <si>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</si>
  <si>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</si>
  <si>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</si>
  <si>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</si>
  <si>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</si>
  <si>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</si>
  <si>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</si>
  <si>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</si>
  <si>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</si>
  <si>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</si>
  <si>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</si>
  <si>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</si>
  <si>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</si>
  <si>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</si>
  <si>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</si>
  <si>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</si>
  <si>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</si>
  <si>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</si>
  <si>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</si>
  <si>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</si>
  <si>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</si>
  <si>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</si>
  <si>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</si>
  <si>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</si>
  <si>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</si>
  <si>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</si>
  <si>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</si>
  <si>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</si>
  <si>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</si>
  <si>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</si>
  <si>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</si>
  <si>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</si>
  <si>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</si>
  <si>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</si>
  <si>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</si>
  <si>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</si>
  <si>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</si>
  <si>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</si>
  <si>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</si>
  <si>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</si>
  <si>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</si>
  <si>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</si>
  <si>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</si>
  <si>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</si>
  <si>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</si>
  <si>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</si>
  <si>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</si>
  <si>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</si>
  <si>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</si>
  <si>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</si>
  <si>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</si>
  <si>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</si>
  <si>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</si>
  <si>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</si>
  <si>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</si>
  <si>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</si>
  <si>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</si>
  <si>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</si>
  <si>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</si>
  <si>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</si>
  <si>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</si>
  <si>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</si>
  <si>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</si>
  <si>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</si>
  <si>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</si>
  <si>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</si>
  <si>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</si>
  <si>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</si>
  <si>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</si>
  <si>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</si>
  <si>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</si>
  <si>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</si>
  <si>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</si>
  <si>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</si>
  <si>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</si>
  <si>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</si>
  <si>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</si>
  <si>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</si>
  <si>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</si>
  <si>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</si>
  <si>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</si>
  <si>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</si>
  <si>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</si>
  <si>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</si>
  <si>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</si>
  <si>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</si>
  <si>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</si>
  <si>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</si>
  <si>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</si>
  <si>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</si>
  <si>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</si>
  <si>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</si>
  <si>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</si>
  <si>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</si>
  <si>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</si>
  <si>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</si>
  <si>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</si>
  <si>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</si>
  <si>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</si>
  <si>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</si>
  <si>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</si>
  <si>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</si>
  <si>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</si>
  <si>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</si>
  <si>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</si>
  <si>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</si>
  <si>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</si>
  <si>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</si>
  <si>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</si>
  <si>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</si>
  <si>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</si>
  <si>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</si>
  <si>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</si>
  <si>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</si>
  <si>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</si>
  <si>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</si>
  <si>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</si>
  <si>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</si>
  <si>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</si>
  <si>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</si>
  <si>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</si>
  <si>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</si>
  <si>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</si>
  <si>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</si>
  <si>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</si>
  <si>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</si>
  <si>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</si>
  <si>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</si>
  <si>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</si>
  <si>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</si>
  <si>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</si>
  <si>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</si>
  <si>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</si>
  <si>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</si>
  <si>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</si>
  <si>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</si>
  <si>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</si>
  <si>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</si>
  <si>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</si>
  <si>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</si>
  <si>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</si>
  <si>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</si>
  <si>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</si>
  <si>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</si>
  <si>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</si>
  <si>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</si>
  <si>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</si>
  <si>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</si>
  <si>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</si>
  <si>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</si>
  <si>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</si>
  <si>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</si>
  <si>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</si>
  <si>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</si>
  <si>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</si>
  <si>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</si>
  <si>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</si>
  <si>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</si>
  <si>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</si>
  <si>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</si>
  <si>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</si>
  <si>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</si>
  <si>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</si>
  <si>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</si>
  <si>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</si>
  <si>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</si>
  <si>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</si>
  <si>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</si>
  <si>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</si>
  <si>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</si>
  <si>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</si>
  <si>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</si>
  <si>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</si>
  <si>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</si>
  <si>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</si>
  <si>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</si>
  <si>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</si>
  <si>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</si>
  <si>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</si>
  <si>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</si>
  <si>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</si>
  <si>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</si>
  <si>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</si>
  <si>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</si>
  <si>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</si>
  <si>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</si>
  <si>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</si>
  <si>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</si>
  <si>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</si>
  <si>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</si>
  <si>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</si>
  <si>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</si>
  <si>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</si>
  <si>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</si>
  <si>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</si>
  <si>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</si>
  <si>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</si>
  <si>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</si>
  <si>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</si>
  <si>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</si>
  <si>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</si>
  <si>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</si>
  <si>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</si>
  <si>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</si>
  <si>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</si>
  <si>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</si>
  <si>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</si>
  <si>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</si>
  <si>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</si>
  <si>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</si>
  <si>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</si>
  <si>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</si>
  <si>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</si>
  <si>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</si>
  <si>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</si>
  <si>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</si>
  <si>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</si>
  <si>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</si>
  <si>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</si>
  <si>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</si>
  <si>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</si>
  <si>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</si>
  <si>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</si>
  <si>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</si>
  <si>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</si>
  <si>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</si>
  <si>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</si>
  <si>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</si>
  <si>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</si>
  <si>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</si>
  <si>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</si>
  <si>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</si>
  <si>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</si>
  <si>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</si>
  <si>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</si>
  <si>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</si>
  <si>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</si>
  <si>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</si>
  <si>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</si>
  <si>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</si>
  <si>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</si>
  <si>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</si>
  <si>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</si>
  <si>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</si>
  <si>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</si>
  <si>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</si>
  <si>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</si>
  <si>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</si>
  <si>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</si>
  <si>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</si>
  <si>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</si>
  <si>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</si>
  <si>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</si>
  <si>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</si>
  <si>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</si>
  <si>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</si>
  <si>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</si>
  <si>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</si>
  <si>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</si>
  <si>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</si>
  <si>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</si>
  <si>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</si>
  <si>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</si>
  <si>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</si>
  <si>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</si>
  <si>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</si>
  <si>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</si>
  <si>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</si>
  <si>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</si>
  <si>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</si>
  <si>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</si>
  <si>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</si>
  <si>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</si>
  <si>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</si>
  <si>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</si>
  <si>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</si>
  <si>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</si>
  <si>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</si>
  <si>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</si>
  <si>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</si>
  <si>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</si>
  <si>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</si>
  <si>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</si>
  <si>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</si>
  <si>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</si>
  <si>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</si>
  <si>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</si>
  <si>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</si>
  <si>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</si>
  <si>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</si>
  <si>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</si>
  <si>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</si>
  <si>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</si>
  <si>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</si>
  <si>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</si>
  <si>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</si>
  <si>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</si>
  <si>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</si>
  <si>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</si>
  <si>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</si>
  <si>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</si>
  <si>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</si>
  <si>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</si>
  <si>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</si>
  <si>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</si>
  <si>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</si>
  <si>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</si>
  <si>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</si>
  <si>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</si>
  <si>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</si>
  <si>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</si>
  <si>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</si>
  <si>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</si>
  <si>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</si>
  <si>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</si>
  <si>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</si>
  <si>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</si>
  <si>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</si>
  <si>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</si>
  <si>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</si>
  <si>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</si>
  <si>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</si>
  <si>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</si>
  <si>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</si>
  <si>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</si>
  <si>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</si>
  <si>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</si>
  <si>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</si>
  <si>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</si>
  <si>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</si>
  <si>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</si>
  <si>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</si>
  <si>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</si>
  <si>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</si>
  <si>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</si>
  <si>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</si>
  <si>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</si>
  <si>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</si>
  <si>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</si>
  <si>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</si>
  <si>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</si>
  <si>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</si>
  <si>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</si>
  <si>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</si>
  <si>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</si>
  <si>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</si>
  <si>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</si>
  <si>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</si>
  <si>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</si>
  <si>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</si>
  <si>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</si>
  <si>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</si>
  <si>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</si>
  <si>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</si>
  <si>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</si>
  <si>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</si>
  <si>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</si>
  <si>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</si>
  <si>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</si>
  <si>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</si>
  <si>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</si>
  <si>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</si>
  <si>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</si>
  <si>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</si>
  <si>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</si>
  <si>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</si>
  <si>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</si>
  <si>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</si>
  <si>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</si>
  <si>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</si>
  <si>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</si>
  <si>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</si>
  <si>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</si>
  <si>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</si>
  <si>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</si>
  <si>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</si>
  <si>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</si>
  <si>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</si>
  <si>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</si>
  <si>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</si>
  <si>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</si>
  <si>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</si>
  <si>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</si>
  <si>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</si>
  <si>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</si>
  <si>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</si>
  <si>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</si>
  <si>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</si>
  <si>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</si>
  <si>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</si>
  <si>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</si>
  <si>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</si>
  <si>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</si>
  <si>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</si>
  <si>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</si>
  <si>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</si>
  <si>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</si>
  <si>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</si>
  <si>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</si>
  <si>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</si>
  <si>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</si>
  <si>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</si>
  <si>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</si>
  <si>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</si>
  <si>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</si>
  <si>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</si>
  <si>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</si>
  <si>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</si>
  <si>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</si>
  <si>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</si>
  <si>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</si>
  <si>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</si>
  <si>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</si>
  <si>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</si>
  <si>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</si>
  <si>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</si>
  <si>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</si>
  <si>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</si>
  <si>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</si>
  <si>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</si>
  <si>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</si>
  <si>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</si>
  <si>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</si>
  <si>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</si>
  <si>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</si>
  <si>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</si>
  <si>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</si>
  <si>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</si>
  <si>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</si>
  <si>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</si>
  <si>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</si>
  <si>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</si>
  <si>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</si>
  <si>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</si>
  <si>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</si>
  <si>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</si>
  <si>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</si>
  <si>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</si>
  <si>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</si>
  <si>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</si>
  <si>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</si>
  <si>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</si>
  <si>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</si>
  <si>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</si>
  <si>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</si>
  <si>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</si>
  <si>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</si>
  <si>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</si>
  <si>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</si>
  <si>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</si>
  <si>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</si>
  <si>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</si>
  <si>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</si>
  <si>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</si>
  <si>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</si>
  <si>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</si>
  <si>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</si>
  <si>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</si>
  <si>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</si>
  <si>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</si>
  <si>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</si>
  <si>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</si>
  <si>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</si>
  <si>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</si>
  <si>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</si>
  <si>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</si>
  <si>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</si>
  <si>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</si>
  <si>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</si>
  <si>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</si>
  <si>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</si>
  <si>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</si>
  <si>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</si>
  <si>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</si>
  <si>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</si>
  <si>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</si>
  <si>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</si>
  <si>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</si>
  <si>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</si>
  <si>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</si>
  <si>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</si>
  <si>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</si>
  <si>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</si>
  <si>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</si>
  <si>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</si>
  <si>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</si>
  <si>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</si>
  <si>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</si>
  <si>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</si>
  <si>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</si>
  <si>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</si>
  <si>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</si>
  <si>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</si>
  <si>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</si>
  <si>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</si>
  <si>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</si>
  <si>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</si>
  <si>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</si>
  <si>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</si>
  <si>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</si>
  <si>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</si>
  <si>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</si>
  <si>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</si>
  <si>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</si>
  <si>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</si>
  <si>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</si>
  <si>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</si>
  <si>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</si>
  <si>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</si>
  <si>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</si>
  <si>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</si>
  <si>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</si>
  <si>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</si>
  <si>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</si>
  <si>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</si>
  <si>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</si>
  <si>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</si>
  <si>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</si>
  <si>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</si>
  <si>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</si>
  <si>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</si>
  <si>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</si>
  <si>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</si>
  <si>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</si>
  <si>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</si>
  <si>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</si>
  <si>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</si>
  <si>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</si>
  <si>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</si>
  <si>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</si>
  <si>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</si>
  <si>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</si>
  <si>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</si>
  <si>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</si>
  <si>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</si>
  <si>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</si>
  <si>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</si>
  <si>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</si>
  <si>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</si>
  <si>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</si>
  <si>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</si>
  <si>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</si>
  <si>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</si>
  <si>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</si>
  <si>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</si>
  <si>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</si>
  <si>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</si>
  <si>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</si>
  <si>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</si>
  <si>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</si>
  <si>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</si>
  <si>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</si>
  <si>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</si>
  <si>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</si>
  <si>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</si>
  <si>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</si>
  <si>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</si>
  <si>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</si>
  <si>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</si>
  <si>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</si>
  <si>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</si>
  <si>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</si>
  <si>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</si>
  <si>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</si>
  <si>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</si>
  <si>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</si>
  <si>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</si>
  <si>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</si>
  <si>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</si>
  <si>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</si>
  <si>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</si>
  <si>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</si>
  <si>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</si>
  <si>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</si>
  <si>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</si>
  <si>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</si>
  <si>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</si>
  <si>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</si>
  <si>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</si>
  <si>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</si>
  <si>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</si>
  <si>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</si>
  <si>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</si>
  <si>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</si>
  <si>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</si>
  <si>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</si>
  <si>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</si>
  <si>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</si>
  <si>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</si>
  <si>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</si>
  <si>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</si>
  <si>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</si>
  <si>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</si>
  <si>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</si>
  <si>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</si>
  <si>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</si>
  <si>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</si>
  <si>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</si>
  <si>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</si>
  <si>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</si>
  <si>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</si>
  <si>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</si>
  <si>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</si>
  <si>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</si>
  <si>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</si>
  <si>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</si>
  <si>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</si>
  <si>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</si>
  <si>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</si>
  <si>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</si>
  <si>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</si>
  <si>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</si>
  <si>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</si>
  <si>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</si>
  <si>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</si>
  <si>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</si>
  <si>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</si>
  <si>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</si>
  <si>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</si>
  <si>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</si>
  <si>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</si>
  <si>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</si>
  <si>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</si>
  <si>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</si>
  <si>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</si>
  <si>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</si>
  <si>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</si>
  <si>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</si>
  <si>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</si>
  <si>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</si>
  <si>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</si>
  <si>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</si>
  <si>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</si>
  <si>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</si>
  <si>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</si>
  <si>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</si>
  <si>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</si>
  <si>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</si>
  <si>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</si>
  <si>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</si>
  <si>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</si>
  <si>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</si>
  <si>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</si>
  <si>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</si>
  <si>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</si>
  <si>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</si>
  <si>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</si>
  <si>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</si>
  <si>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</si>
  <si>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</si>
  <si>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</si>
  <si>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</si>
  <si>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</si>
  <si>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</si>
  <si>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</si>
  <si>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</si>
  <si>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</si>
  <si>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</si>
  <si>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</si>
  <si>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</si>
  <si>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</si>
  <si>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</si>
  <si>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</si>
  <si>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</si>
  <si>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</si>
  <si>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</si>
  <si>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</si>
  <si>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</si>
  <si>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</si>
  <si>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</si>
  <si>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</si>
  <si>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</si>
  <si>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</si>
  <si>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</si>
  <si>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</si>
  <si>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</si>
  <si>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</si>
  <si>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</si>
  <si>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</si>
  <si>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</si>
  <si>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</si>
  <si>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</si>
  <si>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</si>
  <si>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</si>
  <si>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</si>
  <si>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</si>
  <si>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</si>
  <si>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</si>
  <si>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</si>
  <si>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</si>
  <si>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</si>
  <si>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</si>
  <si>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</si>
  <si>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</si>
  <si>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</si>
  <si>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</si>
  <si>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</si>
  <si>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</si>
  <si>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</si>
  <si>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</si>
  <si>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</si>
  <si>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</si>
  <si>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</si>
  <si>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</si>
  <si>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</si>
  <si>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</si>
  <si>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</si>
  <si>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</si>
  <si>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</si>
  <si>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</si>
  <si>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</si>
  <si>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</si>
  <si>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</si>
  <si>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</si>
  <si>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</si>
  <si>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</si>
  <si>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</si>
  <si>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</si>
  <si>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</si>
  <si>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</si>
  <si>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</si>
  <si>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</si>
  <si>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</si>
  <si>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</si>
  <si>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</si>
  <si>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</si>
  <si>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</si>
  <si>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</si>
  <si>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</si>
  <si>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</si>
  <si>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</si>
  <si>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</si>
  <si>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</si>
  <si>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</si>
  <si>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</si>
  <si>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</si>
  <si>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</si>
  <si>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</si>
  <si>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</si>
  <si>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</si>
  <si>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</si>
  <si>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</si>
  <si>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</si>
  <si>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</si>
  <si>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</si>
  <si>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</si>
  <si>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</si>
  <si>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</si>
  <si>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</si>
  <si>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</si>
  <si>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</si>
  <si>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</si>
  <si>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</si>
  <si>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</si>
  <si>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</si>
  <si>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</si>
  <si>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</si>
  <si>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</si>
  <si>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</si>
  <si>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</si>
  <si>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</si>
  <si>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</si>
  <si>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</si>
  <si>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</si>
  <si>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</si>
  <si>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</si>
  <si>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</si>
  <si>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</si>
  <si>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</si>
  <si>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</si>
  <si>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</si>
  <si>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</si>
  <si>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</si>
  <si>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</si>
  <si>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</si>
  <si>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</si>
  <si>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</si>
  <si>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</si>
  <si>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</si>
  <si>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</si>
  <si>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</si>
  <si>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</si>
  <si>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</si>
  <si>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</si>
  <si>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</si>
  <si>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</si>
  <si>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</si>
  <si>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</si>
  <si>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</si>
  <si>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</si>
  <si>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</si>
  <si>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</si>
  <si>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</si>
  <si>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</si>
  <si>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</si>
  <si>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</si>
  <si>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</si>
  <si>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</si>
  <si>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</si>
  <si>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</si>
  <si>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</si>
  <si>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</si>
  <si>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</si>
  <si>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</si>
  <si>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</si>
  <si>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</si>
  <si>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</si>
  <si>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</si>
  <si>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</si>
  <si>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</si>
  <si>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</si>
  <si>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</si>
  <si>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</si>
  <si>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</si>
  <si>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</si>
  <si>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</si>
  <si>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</si>
  <si>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</si>
  <si>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</si>
  <si>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</si>
  <si>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</si>
  <si>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</si>
  <si>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</si>
  <si>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</si>
  <si>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</si>
  <si>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</si>
  <si>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</si>
  <si>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</si>
  <si>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</si>
  <si>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</si>
  <si>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</si>
  <si>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</si>
  <si>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</si>
  <si>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</si>
  <si>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</si>
  <si>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</si>
  <si>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</si>
  <si>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</si>
  <si>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</si>
  <si>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</si>
  <si>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</si>
  <si>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</si>
  <si>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</si>
  <si>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</si>
  <si>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</si>
  <si>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</si>
  <si>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</si>
  <si>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</si>
  <si>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</si>
  <si>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</si>
  <si>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</si>
  <si>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</si>
  <si>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</si>
  <si>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</si>
  <si>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</si>
  <si>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</si>
  <si>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</si>
  <si>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</si>
  <si>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</si>
  <si>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</si>
  <si>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</si>
  <si>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</si>
  <si>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</si>
  <si>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</si>
  <si>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</si>
  <si>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</si>
  <si>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</si>
  <si>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</si>
  <si>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</si>
  <si>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</si>
  <si>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</si>
  <si>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</si>
  <si>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</si>
  <si>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</si>
  <si>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</si>
  <si>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</si>
  <si>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</si>
  <si>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</si>
  <si>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</si>
  <si>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</si>
  <si>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</si>
  <si>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</si>
  <si>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</si>
  <si>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</si>
  <si>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</si>
  <si>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</si>
  <si>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</si>
  <si>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</si>
  <si>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</si>
  <si>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</si>
  <si>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</si>
  <si>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</si>
  <si>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</si>
  <si>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</si>
  <si>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</si>
  <si>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</si>
  <si>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</si>
  <si>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</si>
  <si>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</si>
  <si>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</si>
  <si>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</si>
  <si>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</si>
  <si>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</si>
  <si>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</si>
  <si>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</si>
  <si>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</si>
  <si>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</si>
  <si>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</si>
  <si>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</si>
  <si>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</si>
  <si>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</si>
  <si>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</si>
  <si>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</si>
  <si>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</si>
  <si>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</si>
  <si>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</si>
  <si>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</si>
  <si>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</si>
  <si>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</si>
  <si>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</si>
  <si>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</si>
  <si>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</si>
  <si>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</si>
  <si>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</si>
  <si>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</si>
  <si>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</si>
  <si>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</si>
  <si>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</si>
  <si>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</si>
  <si>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</si>
  <si>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</si>
  <si>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</si>
  <si>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</si>
  <si>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</si>
  <si>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</si>
  <si>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</si>
  <si>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</si>
  <si>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</si>
  <si>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</si>
  <si>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</si>
  <si>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</si>
  <si>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</si>
  <si>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</si>
  <si>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</si>
  <si>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</si>
  <si>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</si>
  <si>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</si>
  <si>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</si>
  <si>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</si>
  <si>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</si>
  <si>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</si>
  <si>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</si>
  <si>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</si>
  <si>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</si>
  <si>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</si>
  <si>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</si>
  <si>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</si>
  <si>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</si>
  <si>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</si>
  <si>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</si>
  <si>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</si>
  <si>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</si>
  <si>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</si>
  <si>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</si>
  <si>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</si>
  <si>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</si>
  <si>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</si>
  <si>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</si>
  <si>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</si>
  <si>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</si>
  <si>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</si>
  <si>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</si>
  <si>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</si>
  <si>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</si>
  <si>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</si>
  <si>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</si>
  <si>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</si>
  <si>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</si>
  <si>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</si>
  <si>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</si>
  <si>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</si>
  <si>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</si>
  <si>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</si>
  <si>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</si>
  <si>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</si>
  <si>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</si>
  <si>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</si>
  <si>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</si>
  <si>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</si>
  <si>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</si>
  <si>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</si>
  <si>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</si>
  <si>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</si>
  <si>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</si>
  <si>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</si>
  <si>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</si>
  <si>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</si>
  <si>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</si>
  <si>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</si>
  <si>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</si>
  <si>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</si>
  <si>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</si>
  <si>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</si>
  <si>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</si>
  <si>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</si>
  <si>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</si>
  <si>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</si>
  <si>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</si>
  <si>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</si>
  <si>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</si>
  <si>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</si>
  <si>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</si>
  <si>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</si>
  <si>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</si>
  <si>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</si>
  <si>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</si>
  <si>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</si>
  <si>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</si>
  <si>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</si>
  <si>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</si>
  <si>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</si>
  <si>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</si>
  <si>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</si>
  <si>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</si>
  <si>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</si>
  <si>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</si>
  <si>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</si>
  <si>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</si>
  <si>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</si>
  <si>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</si>
  <si>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</si>
  <si>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</si>
  <si>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</si>
  <si>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</si>
  <si>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</si>
  <si>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</si>
  <si>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</si>
  <si>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</si>
  <si>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</si>
  <si>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</si>
  <si>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</si>
  <si>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</si>
  <si>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</si>
  <si>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</si>
  <si>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</si>
  <si>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</si>
  <si>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</si>
  <si>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</si>
  <si>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</si>
  <si>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</si>
  <si>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</si>
  <si>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</si>
  <si>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</si>
  <si>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</si>
  <si>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</si>
  <si>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</si>
  <si>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</si>
  <si>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</si>
  <si>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</si>
  <si>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</si>
  <si>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</si>
  <si>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</si>
  <si>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</si>
  <si>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</si>
  <si>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</si>
  <si>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</si>
  <si>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</si>
  <si>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</si>
  <si>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</si>
  <si>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</si>
  <si>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</si>
  <si>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</si>
  <si>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</si>
  <si>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</si>
  <si>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</si>
  <si>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</si>
  <si>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</si>
  <si>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</si>
  <si>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</si>
  <si>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</si>
  <si>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</si>
  <si>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</si>
  <si>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</si>
  <si>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</si>
  <si>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</si>
  <si>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</si>
  <si>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</si>
  <si>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</si>
  <si>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</si>
  <si>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</si>
  <si>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</si>
  <si>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</si>
  <si>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</si>
  <si>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</si>
  <si>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</si>
  <si>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</si>
  <si>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</si>
  <si>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</si>
  <si>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</si>
  <si>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</si>
  <si>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</si>
  <si>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</si>
  <si>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</si>
  <si>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</si>
  <si>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</si>
  <si>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</si>
  <si>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</si>
  <si>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</si>
  <si>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</si>
  <si>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</si>
  <si>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</si>
  <si>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</si>
  <si>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</si>
  <si>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</si>
  <si>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</si>
  <si>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</si>
  <si>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</si>
  <si>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</si>
  <si>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</si>
  <si>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</si>
  <si>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</si>
  <si>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</si>
  <si>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</si>
  <si>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</si>
  <si>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</si>
  <si>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</si>
  <si>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</si>
  <si>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</si>
  <si>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</si>
  <si>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</si>
  <si>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</si>
  <si>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</si>
  <si>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</si>
  <si>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</si>
  <si>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</si>
  <si>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</si>
  <si>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</si>
  <si>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</si>
  <si>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</si>
  <si>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</si>
  <si>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</si>
  <si>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</si>
  <si>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</si>
  <si>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</si>
  <si>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</si>
  <si>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</si>
  <si>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</si>
  <si>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</si>
  <si>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</si>
  <si>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</si>
  <si>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</si>
  <si>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</si>
  <si>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</si>
  <si>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</si>
  <si>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</si>
  <si>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</si>
  <si>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</si>
  <si>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</si>
  <si>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</si>
  <si>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</si>
  <si>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</si>
  <si>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</si>
  <si>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</si>
  <si>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</si>
  <si>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</si>
  <si>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</si>
  <si>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</si>
  <si>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</si>
  <si>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</si>
  <si>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</si>
  <si>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</si>
  <si>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</si>
  <si>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</si>
  <si>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</si>
  <si>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</si>
  <si>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</si>
  <si>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</si>
  <si>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</si>
  <si>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</si>
  <si>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</si>
  <si>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</si>
  <si>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</si>
  <si>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</si>
  <si>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</si>
  <si>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</si>
  <si>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</si>
  <si>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</si>
  <si>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</si>
  <si>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</si>
  <si>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</si>
  <si>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</si>
  <si>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</si>
  <si>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</si>
  <si>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</si>
  <si>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</si>
  <si>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</si>
  <si>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</si>
  <si>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</si>
  <si>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</si>
  <si>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</si>
  <si>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</si>
  <si>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</si>
  <si>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</si>
  <si>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</si>
  <si>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</si>
  <si>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</si>
  <si>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</si>
  <si>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</si>
  <si>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</si>
  <si>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</si>
  <si>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</si>
  <si>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</si>
  <si>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</si>
  <si>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</si>
  <si>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</si>
  <si>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</si>
  <si>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</si>
  <si>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</si>
  <si>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</si>
  <si>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</si>
  <si>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</si>
  <si>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</si>
  <si>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</si>
  <si>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</si>
  <si>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</si>
  <si>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</si>
  <si>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</si>
  <si>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</si>
  <si>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</si>
  <si>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</si>
  <si>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</si>
  <si>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</si>
  <si>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</si>
  <si>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</si>
  <si>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</si>
  <si>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</si>
  <si>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</si>
  <si>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</si>
  <si>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</si>
  <si>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</si>
  <si>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</si>
  <si>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</si>
  <si>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</si>
  <si>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</si>
  <si>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</si>
  <si>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</si>
  <si>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</si>
  <si>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</si>
  <si>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</si>
  <si>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</si>
  <si>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</si>
  <si>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</si>
  <si>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</si>
  <si>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</si>
  <si>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</si>
  <si>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</si>
  <si>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</si>
  <si>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</si>
  <si>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</si>
  <si>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</si>
  <si>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</si>
  <si>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</si>
  <si>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</si>
  <si>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</si>
  <si>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</si>
  <si>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</si>
  <si>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</si>
  <si>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</si>
  <si>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</si>
  <si>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</si>
  <si>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</si>
  <si>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</si>
  <si>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</si>
  <si>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</si>
  <si>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</si>
  <si>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</si>
  <si>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</si>
  <si>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</si>
  <si>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</si>
  <si>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</si>
  <si>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</si>
  <si>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</si>
  <si>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</si>
  <si>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</si>
  <si>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</si>
  <si>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</si>
  <si>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</si>
  <si>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</si>
  <si>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</si>
  <si>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</si>
  <si>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</si>
  <si>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</si>
  <si>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</si>
  <si>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</si>
  <si>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</si>
  <si>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</si>
  <si>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</si>
  <si>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</si>
  <si>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</si>
  <si>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</si>
  <si>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</si>
  <si>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</si>
  <si>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</si>
  <si>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</si>
  <si>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</si>
  <si>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</si>
  <si>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</si>
  <si>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</si>
  <si>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</si>
  <si>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</si>
  <si>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</si>
  <si>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</si>
  <si>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</si>
  <si>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</si>
  <si>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</si>
  <si>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</si>
  <si>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</si>
  <si>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</si>
  <si>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</si>
  <si>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</si>
  <si>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</si>
  <si>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</si>
  <si>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</si>
  <si>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</si>
  <si>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</si>
  <si>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</si>
  <si>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</si>
  <si>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</si>
  <si>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</si>
  <si>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</si>
  <si>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</si>
  <si>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</si>
  <si>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</si>
  <si>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</si>
  <si>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</si>
  <si>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</si>
  <si>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</si>
  <si>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</si>
  <si>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</si>
  <si>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</si>
  <si>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</si>
  <si>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</si>
  <si>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</si>
  <si>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</si>
  <si>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</si>
  <si>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</si>
  <si>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</si>
  <si>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</si>
  <si>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</si>
  <si>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</si>
  <si>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</si>
  <si>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</si>
  <si>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</si>
  <si>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</si>
  <si>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</si>
  <si>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</si>
  <si>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</si>
  <si>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</si>
  <si>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</si>
  <si>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</si>
  <si>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</si>
  <si>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</si>
  <si>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</si>
  <si>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</si>
  <si>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</si>
  <si>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</si>
  <si>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</si>
  <si>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</si>
  <si>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</si>
  <si>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</si>
  <si>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</si>
  <si>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</si>
  <si>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</si>
  <si>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</si>
  <si>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</si>
  <si>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</si>
  <si>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</si>
  <si>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</si>
  <si>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</si>
  <si>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</si>
  <si>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</si>
  <si>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</si>
  <si>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</si>
  <si>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</si>
  <si>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</si>
  <si>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</si>
  <si>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</si>
  <si>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</si>
  <si>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</si>
  <si>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</si>
  <si>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</si>
  <si>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</si>
  <si>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</si>
  <si>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</si>
  <si>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</si>
  <si>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</si>
  <si>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</si>
  <si>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</si>
  <si>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</si>
  <si>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</si>
  <si>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</si>
  <si>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</si>
  <si>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</si>
  <si>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</si>
  <si>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</si>
  <si>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</si>
  <si>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</si>
  <si>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</si>
  <si>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</si>
  <si>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</si>
  <si>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</si>
  <si>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</si>
  <si>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</si>
  <si>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</si>
  <si>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</si>
  <si>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</si>
  <si>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</si>
  <si>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</si>
  <si>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</si>
  <si>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</si>
  <si>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</si>
  <si>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</si>
  <si>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</si>
  <si>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</si>
  <si>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</si>
  <si>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</si>
  <si>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</si>
  <si>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</si>
  <si>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</si>
  <si>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</si>
  <si>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</si>
  <si>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</si>
  <si>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</si>
  <si>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</si>
  <si>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</si>
  <si>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</si>
  <si>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</si>
  <si>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</si>
  <si>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</si>
  <si>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</si>
  <si>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</si>
  <si>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</si>
  <si>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</si>
  <si>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</si>
  <si>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</si>
  <si>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</si>
  <si>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</si>
  <si>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</si>
  <si>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</si>
  <si>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</si>
  <si>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</si>
  <si>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</si>
  <si>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</si>
  <si>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</si>
  <si>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</si>
  <si>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</si>
  <si>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</si>
  <si>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</si>
  <si>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</si>
  <si>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</si>
  <si>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</si>
  <si>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</si>
  <si>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</si>
  <si>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</si>
  <si>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</si>
  <si>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</si>
  <si>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</si>
  <si>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</si>
  <si>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</si>
  <si>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</si>
  <si>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</si>
  <si>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</si>
  <si>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</si>
  <si>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</si>
  <si>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</si>
  <si>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</si>
  <si>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</si>
  <si>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</si>
  <si>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</si>
  <si>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</si>
  <si>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</si>
  <si>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</si>
  <si>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</si>
  <si>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</si>
  <si>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</si>
  <si>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</si>
  <si>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</si>
  <si>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</si>
  <si>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</si>
  <si>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</si>
  <si>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</si>
  <si>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</si>
  <si>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</si>
  <si>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</si>
  <si>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</si>
  <si>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</si>
  <si>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</si>
  <si>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</si>
  <si>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</si>
  <si>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</si>
  <si>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</si>
  <si>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</si>
  <si>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</si>
  <si>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</si>
  <si>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</si>
  <si>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</si>
  <si>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</si>
  <si>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</si>
  <si>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</si>
  <si>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</si>
  <si>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</si>
  <si>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</si>
  <si>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</si>
  <si>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</si>
  <si>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</si>
  <si>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</si>
  <si>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</si>
  <si>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</si>
  <si>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</si>
  <si>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</si>
  <si>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</si>
  <si>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</si>
  <si>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</si>
  <si>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</si>
  <si>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</si>
  <si>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</si>
  <si>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</si>
  <si>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</si>
  <si>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</si>
  <si>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</si>
  <si>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</si>
  <si>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</si>
  <si>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</si>
  <si>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</si>
  <si>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</si>
  <si>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</si>
  <si>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</si>
  <si>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</si>
  <si>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</si>
  <si>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</si>
  <si>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</si>
  <si>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</si>
  <si>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</si>
  <si>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</si>
  <si>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</si>
  <si>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</si>
  <si>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</si>
  <si>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</si>
  <si>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</si>
  <si>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</si>
  <si>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</si>
  <si>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</si>
  <si>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</si>
  <si>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</si>
  <si>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</si>
  <si>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</si>
  <si>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</si>
  <si>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</si>
  <si>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</si>
  <si>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</si>
  <si>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</si>
  <si>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</si>
  <si>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</si>
  <si>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</si>
  <si>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</si>
  <si>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</si>
  <si>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</si>
  <si>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</si>
  <si>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</si>
  <si>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</si>
  <si>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</si>
  <si>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</si>
  <si>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</si>
  <si>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</si>
  <si>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</si>
  <si>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</si>
  <si>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</si>
  <si>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</si>
  <si>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</si>
  <si>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</si>
  <si>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</si>
  <si>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</si>
  <si>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</si>
  <si>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</si>
  <si>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</si>
  <si>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</si>
  <si>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</si>
  <si>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</si>
  <si>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</si>
  <si>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</si>
  <si>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</si>
  <si>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</si>
  <si>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</si>
  <si>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</si>
  <si>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</si>
  <si>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</si>
  <si>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</si>
  <si>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</si>
  <si>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</si>
  <si>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</si>
  <si>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</si>
  <si>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</si>
  <si>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</si>
  <si>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</si>
  <si>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</si>
  <si>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</si>
  <si>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</si>
  <si>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</si>
  <si>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</si>
  <si>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</si>
  <si>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</si>
  <si>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</si>
  <si>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</si>
  <si>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</si>
  <si>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</si>
  <si>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</si>
  <si>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</si>
  <si>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</si>
  <si>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</si>
  <si>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</si>
  <si>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</si>
  <si>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</si>
  <si>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</si>
  <si>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</si>
  <si>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</si>
  <si>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</si>
  <si>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</si>
  <si>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</si>
  <si>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</si>
  <si>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</si>
  <si>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</si>
  <si>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</si>
  <si>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</si>
  <si>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</si>
  <si>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</si>
  <si>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</si>
  <si>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</si>
  <si>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</si>
  <si>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</si>
  <si>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</si>
  <si>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</si>
  <si>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</si>
  <si>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</si>
  <si>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</si>
  <si>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</si>
  <si>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</si>
  <si>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</si>
  <si>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</si>
  <si>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</si>
  <si>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</si>
  <si>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</si>
  <si>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</si>
  <si>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</si>
  <si>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</si>
  <si>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</si>
  <si>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</si>
  <si>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</si>
  <si>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</si>
  <si>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</si>
  <si>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</si>
  <si>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</si>
  <si>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</si>
  <si>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</si>
  <si>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</si>
  <si>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</si>
  <si>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</si>
  <si>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</si>
  <si>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</si>
  <si>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</si>
  <si>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</si>
  <si>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</si>
  <si>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</si>
  <si>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</si>
  <si>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</si>
  <si>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</si>
  <si>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</si>
  <si>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</si>
  <si>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</si>
  <si>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</si>
  <si>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</si>
  <si>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</si>
  <si>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</si>
  <si>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</si>
  <si>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</si>
  <si>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</si>
  <si>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</si>
  <si>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</si>
  <si>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</si>
  <si>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</si>
  <si>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</si>
  <si>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</si>
  <si>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</si>
  <si>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</si>
  <si>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</si>
  <si>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</si>
  <si>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</si>
  <si>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</si>
  <si>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</si>
  <si>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</si>
  <si>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</si>
  <si>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</si>
  <si>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</si>
  <si>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</si>
  <si>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</si>
  <si>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</si>
  <si>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</si>
  <si>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</si>
  <si>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</si>
  <si>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</si>
  <si>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</si>
  <si>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</si>
  <si>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</si>
  <si>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</si>
  <si>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</si>
  <si>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</si>
  <si>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</si>
  <si>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</si>
  <si>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</si>
  <si>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</si>
  <si>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</si>
  <si>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</si>
  <si>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</si>
  <si>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</si>
  <si>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</si>
  <si>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</si>
  <si>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</si>
  <si>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</si>
  <si>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</si>
  <si>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</si>
  <si>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</si>
  <si>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</si>
  <si>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</si>
  <si>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</si>
  <si>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</si>
  <si>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</si>
  <si>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</si>
  <si>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</si>
  <si>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</si>
  <si>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</si>
  <si>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</si>
  <si>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</si>
  <si>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</si>
  <si>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</si>
  <si>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</si>
  <si>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</si>
  <si>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</si>
  <si>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</si>
  <si>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</si>
  <si>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</si>
  <si>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</si>
  <si>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</si>
  <si>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</si>
  <si>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</si>
  <si>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</si>
  <si>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</si>
  <si>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</si>
  <si>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</si>
  <si>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</si>
  <si>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</si>
  <si>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</si>
  <si>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</si>
  <si>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</si>
  <si>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</si>
  <si>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</si>
  <si>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</si>
  <si>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</si>
  <si>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</si>
  <si>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</si>
  <si>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</si>
  <si>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</si>
  <si>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</si>
  <si>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</si>
  <si>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</si>
  <si>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</si>
  <si>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</si>
  <si>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</si>
  <si>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</si>
  <si>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</si>
  <si>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</si>
  <si>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</si>
  <si>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</si>
  <si>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</si>
  <si>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</si>
  <si>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</si>
  <si>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</si>
  <si>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</si>
  <si>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</si>
  <si>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</si>
  <si>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</si>
  <si>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</si>
  <si>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</si>
  <si>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</si>
  <si>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</si>
  <si>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</si>
  <si>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</si>
  <si>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</si>
  <si>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</si>
  <si>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</si>
  <si>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</si>
  <si>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</si>
  <si>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</si>
  <si>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</si>
  <si>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</si>
  <si>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</si>
  <si>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</si>
  <si>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</si>
  <si>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</si>
  <si>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</si>
  <si>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</si>
  <si>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</si>
  <si>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</si>
  <si>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</si>
  <si>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</si>
  <si>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</si>
  <si>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</si>
  <si>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</si>
  <si>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</si>
  <si>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</si>
  <si>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</si>
  <si>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</si>
  <si>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</si>
  <si>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</si>
  <si>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</si>
  <si>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</si>
  <si>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</si>
  <si>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</si>
  <si>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</si>
  <si>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</si>
  <si>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</si>
  <si>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</si>
  <si>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</si>
  <si>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</si>
  <si>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</si>
  <si>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</si>
  <si>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</si>
  <si>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</si>
  <si>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</si>
  <si>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</si>
  <si>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</si>
  <si>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</si>
  <si>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</si>
  <si>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</si>
  <si>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</si>
  <si>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</si>
  <si>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</si>
  <si>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</si>
  <si>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</si>
  <si>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</si>
  <si>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</si>
  <si>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</si>
  <si>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</si>
  <si>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</si>
  <si>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</si>
  <si>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</si>
  <si>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</si>
  <si>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</si>
  <si>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</si>
  <si>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</si>
  <si>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</si>
  <si>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</si>
  <si>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</si>
  <si>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</si>
  <si>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</si>
  <si>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</si>
  <si>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</si>
  <si>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</si>
  <si>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</si>
  <si>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</si>
  <si>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</si>
  <si>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</si>
  <si>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</si>
  <si>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</si>
  <si>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</si>
  <si>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</si>
  <si>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</si>
  <si>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</si>
  <si>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</si>
  <si>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</si>
  <si>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</si>
  <si>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</si>
  <si>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</si>
  <si>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</si>
  <si>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</si>
  <si>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</si>
  <si>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</si>
  <si>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</si>
  <si>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</si>
  <si>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</si>
  <si>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</si>
  <si>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</si>
  <si>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</si>
  <si>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</si>
  <si>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</si>
  <si>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</si>
  <si>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</si>
  <si>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</si>
  <si>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</si>
  <si>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</si>
  <si>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</si>
  <si>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</si>
  <si>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</si>
  <si>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</si>
  <si>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</si>
  <si>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</si>
  <si>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</si>
  <si>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</si>
  <si>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</si>
  <si>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</si>
  <si>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</si>
  <si>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</si>
  <si>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</si>
  <si>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</si>
  <si>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</si>
  <si>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</si>
  <si>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</si>
  <si>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</si>
  <si>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</si>
  <si>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</si>
  <si>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</si>
  <si>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</si>
  <si>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</si>
  <si>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</si>
  <si>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</si>
  <si>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</si>
  <si>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</si>
  <si>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</si>
  <si>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</si>
  <si>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</si>
  <si>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</si>
  <si>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</si>
  <si>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</si>
  <si>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</si>
  <si>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</si>
  <si>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</si>
  <si>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</si>
  <si>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</si>
  <si>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</si>
  <si>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</si>
  <si>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</si>
  <si>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</si>
  <si>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</si>
  <si>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</si>
  <si>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</si>
  <si>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</si>
  <si>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</si>
  <si>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</si>
  <si>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</si>
  <si>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</si>
  <si>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</si>
  <si>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</si>
  <si>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</si>
  <si>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</si>
  <si>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</si>
  <si>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</si>
  <si>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</si>
  <si>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</si>
  <si>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</si>
  <si>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</si>
  <si>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</si>
  <si>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</si>
  <si>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</si>
  <si>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</si>
  <si>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</si>
  <si>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</si>
  <si>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</si>
  <si>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</si>
  <si>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</si>
  <si>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</si>
  <si>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</si>
  <si>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</si>
  <si>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</si>
  <si>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</si>
  <si>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</si>
  <si>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</si>
  <si>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</si>
  <si>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</si>
  <si>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</si>
  <si>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</si>
  <si>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</si>
  <si>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</si>
  <si>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</si>
  <si>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</si>
  <si>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</si>
  <si>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</si>
  <si>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</si>
  <si>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</si>
  <si>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</si>
  <si>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</si>
  <si>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</si>
  <si>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</si>
  <si>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</si>
  <si>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</si>
  <si>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</si>
  <si>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</si>
  <si>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</si>
  <si>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</si>
  <si>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</si>
  <si>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</si>
  <si>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</si>
  <si>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</si>
  <si>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</si>
  <si>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</si>
  <si>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</si>
  <si>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</si>
  <si>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</si>
  <si>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</si>
  <si>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</si>
  <si>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</si>
  <si>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</si>
  <si>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</si>
  <si>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</si>
  <si>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</si>
  <si>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</si>
  <si>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</si>
  <si>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</si>
  <si>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</si>
  <si>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</si>
  <si>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</si>
  <si>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</si>
  <si>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</si>
  <si>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</si>
  <si>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</si>
  <si>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</si>
  <si>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</si>
  <si>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</si>
  <si>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</si>
  <si>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</si>
  <si>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</si>
  <si>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</si>
  <si>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</si>
  <si>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</si>
  <si>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</si>
  <si>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</si>
  <si>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</si>
  <si>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</si>
  <si>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</si>
  <si>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</si>
  <si>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</si>
  <si>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</si>
  <si>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</si>
  <si>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</si>
  <si>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</si>
  <si>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</si>
  <si>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</si>
  <si>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</si>
  <si>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</si>
  <si>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</si>
  <si>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</si>
  <si>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</si>
  <si>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</si>
  <si>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</si>
  <si>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</si>
  <si>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</si>
  <si>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</si>
  <si>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</si>
  <si>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</si>
  <si>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</si>
  <si>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</si>
  <si>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</si>
  <si>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</si>
  <si>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</si>
  <si>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</si>
  <si>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</si>
  <si>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</si>
  <si>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</si>
  <si>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</si>
  <si>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</si>
  <si>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</si>
  <si>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</si>
  <si>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</si>
  <si>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</si>
  <si>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</si>
  <si>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</si>
  <si>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</si>
  <si>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</si>
  <si>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</si>
  <si>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</si>
  <si>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</si>
  <si>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</si>
  <si>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</si>
  <si>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</si>
  <si>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</si>
  <si>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</si>
  <si>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</si>
  <si>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</si>
  <si>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</si>
  <si>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</si>
  <si>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</si>
  <si>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</si>
  <si>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</si>
  <si>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</si>
  <si>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</si>
  <si>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</si>
  <si>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</si>
  <si>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</si>
  <si>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</si>
  <si>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</si>
  <si>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</si>
  <si>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</si>
  <si>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</si>
  <si>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</si>
  <si>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</si>
  <si>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</si>
  <si>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</si>
  <si>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</si>
  <si>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</si>
  <si>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</si>
  <si>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</si>
  <si>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</si>
  <si>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</si>
  <si>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</si>
  <si>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</si>
  <si>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</si>
  <si>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</si>
  <si>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</si>
  <si>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</si>
  <si>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</si>
  <si>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</si>
  <si>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</si>
  <si>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</si>
  <si>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</si>
  <si>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</si>
  <si>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</si>
  <si>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</si>
  <si>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</si>
  <si>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</si>
  <si>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</si>
  <si>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</si>
  <si>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</si>
  <si>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</si>
  <si>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</si>
  <si>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</si>
  <si>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</si>
  <si>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</si>
  <si>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</si>
  <si>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</si>
  <si>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</si>
  <si>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</si>
  <si>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</si>
  <si>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</si>
  <si>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</si>
  <si>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</si>
  <si>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</si>
  <si>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</si>
  <si>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</si>
  <si>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</si>
  <si>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</si>
  <si>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</si>
  <si>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</si>
  <si>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</si>
  <si>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</si>
  <si>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</si>
  <si>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</si>
  <si>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</si>
  <si>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</si>
  <si>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</si>
  <si>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</si>
  <si>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</si>
  <si>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</si>
  <si>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</si>
  <si>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</si>
  <si>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</si>
  <si>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</si>
  <si>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</si>
  <si>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</si>
  <si>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</si>
  <si>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</si>
  <si>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</si>
  <si>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</si>
  <si>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</si>
  <si>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</si>
  <si>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</si>
  <si>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</si>
  <si>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</si>
  <si>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</si>
  <si>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</si>
  <si>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</si>
  <si>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</si>
  <si>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</si>
  <si>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</si>
  <si>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</si>
  <si>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</si>
  <si>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</si>
  <si>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</si>
  <si>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</si>
  <si>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</si>
  <si>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</si>
  <si>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</si>
  <si>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</si>
  <si>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</si>
  <si>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</si>
  <si>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</si>
  <si>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</si>
  <si>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</si>
  <si>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</si>
  <si>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</si>
  <si>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</si>
  <si>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</si>
  <si>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</si>
  <si>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</si>
  <si>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</si>
  <si>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</si>
  <si>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</si>
  <si>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</si>
  <si>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</si>
  <si>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</si>
  <si>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</si>
  <si>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</si>
  <si>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</si>
  <si>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</si>
  <si>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</si>
  <si>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</si>
  <si>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</si>
  <si>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</si>
  <si>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</si>
  <si>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</si>
  <si>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</si>
  <si>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</si>
  <si>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</si>
  <si>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</si>
  <si>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</si>
  <si>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</si>
  <si>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</si>
  <si>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</si>
  <si>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</si>
  <si>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</si>
  <si>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</si>
  <si>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</si>
  <si>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</si>
  <si>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</si>
  <si>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</si>
  <si>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</si>
  <si>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</si>
  <si>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</si>
  <si>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</si>
  <si>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</si>
  <si>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</si>
  <si>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</si>
  <si>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</si>
  <si>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</si>
  <si>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</si>
  <si>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</si>
  <si>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</si>
  <si>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</si>
  <si>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</si>
  <si>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</si>
  <si>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</si>
  <si>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</si>
  <si>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</si>
  <si>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</si>
  <si>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</si>
  <si>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</si>
  <si>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</si>
  <si>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</si>
  <si>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</si>
  <si>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</si>
  <si>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</si>
  <si>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</si>
  <si>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</si>
  <si>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</si>
  <si>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</si>
  <si>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</si>
  <si>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</si>
  <si>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</si>
  <si>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</si>
  <si>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</si>
  <si>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</si>
  <si>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</si>
  <si>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</si>
  <si>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</si>
  <si>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</si>
  <si>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</si>
  <si>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</si>
  <si>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</si>
  <si>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</si>
  <si>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</si>
  <si>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</si>
  <si>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</si>
  <si>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</si>
  <si>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</si>
  <si>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</si>
  <si>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</si>
  <si>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</si>
  <si>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</si>
  <si>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</si>
  <si>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</si>
  <si>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</si>
  <si>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</si>
  <si>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</si>
  <si>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</si>
  <si>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</si>
  <si>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</si>
  <si>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</si>
  <si>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</si>
  <si>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</si>
  <si>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</si>
  <si>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</si>
  <si>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</si>
  <si>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</si>
  <si>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</si>
  <si>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</si>
  <si>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</si>
  <si>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</si>
  <si>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</si>
  <si>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</si>
  <si>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</si>
  <si>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</si>
  <si>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</si>
  <si>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</si>
  <si>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</si>
  <si>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</si>
  <si>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</si>
  <si>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</si>
  <si>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</si>
  <si>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</si>
  <si>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</si>
  <si>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</si>
  <si>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</si>
  <si>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</si>
  <si>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</si>
  <si>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</si>
  <si>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</si>
  <si>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</si>
  <si>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</si>
  <si>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</si>
  <si>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</si>
  <si>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</si>
  <si>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</si>
  <si>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</si>
  <si>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</si>
  <si>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</si>
  <si>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</si>
  <si>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</si>
  <si>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</si>
  <si>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</si>
  <si>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</si>
  <si>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</si>
  <si>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</si>
  <si>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</si>
  <si>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</si>
  <si>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</si>
  <si>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</si>
  <si>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</si>
  <si>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</si>
  <si>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</si>
  <si>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</si>
  <si>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</si>
  <si>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</si>
  <si>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</si>
  <si>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</si>
  <si>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</si>
  <si>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</si>
  <si>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</si>
  <si>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</si>
  <si>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</si>
  <si>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</si>
  <si>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</si>
  <si>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</si>
  <si>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</si>
  <si>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</si>
  <si>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</si>
  <si>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</si>
  <si>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</si>
  <si>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</si>
  <si>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</si>
  <si>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</si>
  <si>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</si>
  <si>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</si>
  <si>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</si>
  <si>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</si>
  <si>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</si>
  <si>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</si>
  <si>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</si>
  <si>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</si>
  <si>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</si>
  <si>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</si>
  <si>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</si>
  <si>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</si>
  <si>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</si>
  <si>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</si>
  <si>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</si>
  <si>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</si>
  <si>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</si>
  <si>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</si>
  <si>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</si>
  <si>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</si>
  <si>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</si>
  <si>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</si>
  <si>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</si>
  <si>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</si>
  <si>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</si>
  <si>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</si>
  <si>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</si>
  <si>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</si>
  <si>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</si>
  <si>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</si>
  <si>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</si>
  <si>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</si>
  <si>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</si>
  <si>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</si>
  <si>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</si>
  <si>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</si>
  <si>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</si>
  <si>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</si>
  <si>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</si>
  <si>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</si>
  <si>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</si>
  <si>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</si>
  <si>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</si>
  <si>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</si>
  <si>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</si>
  <si>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</si>
  <si>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</si>
  <si>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</si>
  <si>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</si>
  <si>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</si>
  <si>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</si>
  <si>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</si>
  <si>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</si>
  <si>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</si>
  <si>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</si>
  <si>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</si>
  <si>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</si>
  <si>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</si>
  <si>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</si>
  <si>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</si>
  <si>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</si>
  <si>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</si>
  <si>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</si>
  <si>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</si>
  <si>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</si>
  <si>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</si>
  <si>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</si>
  <si>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</si>
  <si>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</si>
  <si>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</si>
  <si>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</si>
  <si>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</si>
  <si>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</si>
  <si>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</si>
  <si>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</si>
  <si>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</si>
  <si>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</si>
  <si>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</si>
  <si>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</si>
  <si>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</si>
  <si>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</si>
  <si>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</si>
  <si>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</si>
  <si>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</si>
  <si>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</si>
  <si>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</si>
  <si>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</si>
  <si>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</si>
  <si>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</si>
  <si>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</si>
  <si>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</si>
  <si>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</si>
  <si>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</si>
  <si>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</si>
  <si>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</si>
  <si>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</si>
  <si>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</si>
  <si>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</si>
  <si>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</si>
  <si>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</si>
  <si>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</si>
  <si>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</si>
  <si>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</si>
  <si>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</si>
  <si>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</si>
  <si>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</si>
  <si>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</si>
  <si>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</si>
  <si>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</si>
  <si>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</si>
  <si>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</si>
  <si>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</si>
  <si>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</si>
  <si>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</si>
  <si>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</si>
  <si>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</si>
  <si>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</si>
  <si>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</si>
  <si>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</si>
  <si>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</si>
  <si>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</si>
  <si>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</si>
  <si>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</si>
  <si>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</si>
  <si>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</si>
  <si>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</si>
  <si>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</si>
  <si>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</si>
  <si>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</si>
  <si>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</si>
  <si>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</si>
  <si>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</si>
  <si>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</si>
  <si>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</si>
  <si>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</si>
  <si>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</si>
  <si>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</si>
  <si>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</si>
  <si>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</si>
  <si>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</si>
  <si>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</si>
  <si>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</si>
  <si>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</si>
  <si>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</si>
  <si>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</si>
  <si>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</si>
  <si>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</si>
  <si>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</si>
  <si>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</si>
  <si>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</si>
  <si>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</si>
  <si>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</si>
  <si>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</si>
  <si>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</si>
  <si>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</si>
  <si>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</si>
  <si>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</si>
  <si>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</si>
  <si>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</si>
  <si>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</si>
  <si>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</si>
  <si>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</si>
  <si>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</si>
  <si>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</si>
  <si>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</si>
  <si>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</si>
  <si>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</si>
  <si>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</si>
  <si>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</si>
  <si>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</si>
  <si>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</si>
  <si>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</si>
  <si>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</si>
  <si>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</si>
  <si>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</si>
  <si>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</si>
  <si>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</si>
  <si>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</si>
  <si>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</si>
  <si>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</si>
  <si>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</si>
  <si>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</si>
  <si>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</si>
  <si>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</si>
  <si>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</si>
  <si>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</si>
  <si>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</si>
  <si>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</si>
  <si>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</si>
  <si>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</si>
  <si>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</si>
  <si>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</si>
  <si>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</si>
  <si>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</si>
  <si>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</si>
  <si>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</si>
  <si>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</si>
  <si>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</si>
  <si>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</si>
  <si>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</si>
  <si>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</si>
  <si>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</si>
  <si>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</si>
  <si>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</si>
  <si>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</si>
  <si>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</si>
  <si>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</si>
  <si>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</si>
  <si>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</si>
  <si>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</si>
  <si>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</si>
  <si>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</si>
  <si>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</si>
  <si>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</si>
  <si>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</si>
  <si>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</si>
  <si>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</si>
  <si>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</si>
  <si>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</si>
  <si>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</si>
  <si>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</si>
  <si>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</si>
  <si>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</si>
  <si>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</si>
  <si>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</si>
  <si>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</si>
  <si>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</si>
  <si>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</si>
  <si>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</si>
  <si>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</si>
  <si>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</si>
  <si>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</si>
  <si>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</si>
  <si>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</si>
  <si>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</si>
  <si>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</si>
  <si>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</si>
  <si>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</si>
  <si>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</si>
  <si>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</si>
  <si>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</si>
  <si>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</si>
  <si>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</si>
  <si>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</si>
  <si>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</si>
  <si>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</si>
  <si>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</si>
  <si>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</si>
  <si>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</si>
  <si>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</si>
  <si>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</si>
  <si>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</si>
  <si>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</si>
  <si>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</si>
  <si>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</si>
  <si>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</si>
  <si>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</si>
  <si>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</si>
  <si>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</si>
  <si>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</si>
  <si>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</si>
  <si>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</si>
  <si>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</si>
  <si>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</si>
  <si>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</si>
  <si>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</si>
  <si>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</si>
  <si>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</si>
  <si>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</si>
  <si>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</si>
  <si>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</si>
  <si>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</si>
  <si>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</si>
  <si>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</si>
  <si>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</si>
  <si>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</si>
  <si>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</si>
  <si>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</si>
  <si>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</si>
  <si>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</si>
  <si>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</si>
  <si>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</si>
  <si>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</si>
  <si>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</si>
  <si>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</si>
  <si>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</si>
  <si>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</si>
  <si>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</si>
  <si>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</si>
  <si>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</si>
  <si>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</si>
  <si>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</si>
  <si>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</si>
  <si>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</si>
  <si>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</si>
  <si>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</si>
  <si>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</si>
  <si>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</si>
  <si>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</si>
  <si>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</si>
  <si>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</si>
  <si>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</si>
  <si>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</si>
  <si>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</si>
  <si>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</si>
  <si>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</si>
  <si>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</si>
  <si>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</si>
  <si>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</si>
  <si>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</si>
  <si>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</si>
  <si>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</si>
  <si>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</si>
  <si>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</si>
  <si>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</si>
  <si>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</si>
  <si>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</si>
  <si>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</si>
  <si>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</si>
  <si>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</si>
  <si>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</si>
  <si>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</si>
  <si>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</si>
  <si>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</si>
  <si>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</si>
  <si>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</si>
  <si>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</si>
  <si>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</si>
  <si>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</si>
  <si>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</si>
  <si>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</si>
  <si>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</si>
  <si>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</si>
  <si>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</si>
  <si>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</si>
  <si>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</si>
  <si>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</si>
  <si>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</si>
  <si>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</si>
  <si>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</si>
  <si>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</si>
  <si>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</si>
  <si>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</si>
  <si>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</si>
  <si>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</si>
  <si>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</si>
  <si>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</si>
  <si>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</si>
  <si>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</si>
  <si>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</si>
  <si>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</si>
  <si>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</si>
  <si>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</si>
  <si>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</si>
  <si>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</si>
  <si>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</si>
  <si>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</si>
  <si>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</si>
  <si>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</si>
  <si>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</si>
  <si>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</si>
  <si>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</si>
  <si>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</si>
  <si>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</si>
  <si>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</si>
  <si>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</si>
  <si>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</si>
  <si>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</si>
  <si>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</si>
  <si>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</si>
  <si>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</si>
  <si>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</si>
  <si>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</si>
  <si>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</si>
  <si>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</si>
  <si>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</si>
  <si>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</si>
  <si>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</si>
  <si>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</si>
  <si>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</si>
  <si>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</si>
  <si>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</si>
  <si>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</si>
  <si>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</si>
  <si>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</si>
  <si>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</si>
  <si>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</si>
  <si>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</si>
  <si>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</si>
  <si>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</si>
  <si>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</si>
  <si>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</si>
  <si>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</si>
  <si>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</si>
  <si>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</si>
  <si>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</si>
  <si>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</si>
  <si>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</si>
  <si>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</si>
  <si>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</si>
  <si>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</si>
  <si>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</si>
  <si>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</si>
  <si>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</si>
  <si>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</si>
  <si>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</si>
  <si>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</si>
  <si>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</si>
  <si>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</si>
  <si>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</si>
  <si>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</si>
  <si>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</si>
  <si>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</si>
  <si>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</si>
  <si>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</si>
  <si>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</si>
  <si>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</si>
  <si>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</si>
  <si>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</si>
  <si>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</si>
  <si>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</si>
  <si>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</si>
  <si>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</si>
  <si>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</si>
  <si>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</si>
  <si>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</si>
  <si>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</si>
  <si>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</si>
  <si>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</si>
  <si>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</si>
  <si>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</si>
  <si>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</si>
  <si>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</si>
  <si>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</si>
  <si>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</si>
  <si>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</si>
  <si>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</si>
  <si>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</si>
  <si>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</si>
  <si>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</si>
  <si>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</si>
  <si>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</si>
  <si>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</si>
  <si>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</si>
  <si>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</si>
  <si>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</si>
  <si>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</si>
  <si>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</si>
  <si>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</si>
  <si>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</si>
  <si>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</si>
  <si>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</si>
  <si>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</si>
  <si>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</si>
  <si>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</si>
  <si>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</si>
  <si>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</si>
  <si>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</si>
  <si>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</si>
  <si>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</si>
  <si>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</si>
  <si>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</si>
  <si>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</si>
  <si>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</si>
  <si>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</si>
  <si>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</si>
  <si>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</si>
  <si>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</si>
  <si>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</si>
  <si>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</si>
  <si>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</si>
  <si>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</si>
  <si>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</si>
  <si>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</si>
  <si>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</si>
  <si>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</si>
  <si>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</si>
  <si>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</si>
  <si>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</si>
  <si>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</si>
  <si>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</si>
  <si>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</si>
  <si>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</si>
  <si>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</si>
  <si>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</si>
  <si>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</si>
  <si>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</si>
  <si>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</si>
  <si>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</si>
  <si>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</si>
  <si>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</si>
  <si>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</si>
  <si>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</si>
  <si>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</si>
  <si>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</si>
  <si>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</si>
  <si>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</si>
  <si>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</si>
  <si>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</si>
  <si>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</si>
  <si>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</si>
  <si>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</si>
  <si>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</si>
  <si>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</si>
  <si>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</si>
  <si>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</si>
  <si>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</si>
  <si>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</si>
  <si>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</si>
  <si>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</si>
  <si>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</si>
  <si>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</si>
  <si>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</si>
  <si>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</si>
  <si>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</si>
  <si>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</si>
  <si>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</si>
  <si>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</si>
  <si>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</si>
  <si>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</si>
  <si>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</si>
  <si>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</si>
  <si>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</si>
  <si>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</si>
  <si>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</si>
  <si>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</si>
  <si>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</si>
  <si>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</si>
  <si>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</si>
  <si>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</si>
  <si>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</si>
  <si>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</si>
  <si>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</si>
  <si>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</si>
  <si>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</si>
  <si>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</si>
  <si>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</si>
  <si>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</si>
  <si>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</si>
  <si>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</si>
  <si>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</si>
  <si>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</si>
  <si>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</si>
  <si>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</si>
  <si>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</si>
  <si>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</si>
  <si>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</si>
  <si>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</si>
  <si>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</si>
  <si>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</si>
  <si>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</si>
  <si>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</si>
  <si>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</si>
  <si>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</si>
  <si>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</si>
  <si>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</si>
  <si>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</si>
  <si>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</si>
  <si>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</si>
  <si>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</si>
  <si>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</si>
  <si>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</si>
  <si>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</si>
  <si>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</si>
  <si>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</si>
  <si>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</si>
  <si>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</si>
  <si>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</si>
  <si>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</si>
  <si>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</si>
  <si>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</si>
  <si>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</si>
  <si>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</si>
  <si>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</si>
  <si>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</si>
  <si>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</si>
  <si>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</si>
  <si>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</si>
  <si>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</si>
  <si>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</si>
  <si>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</si>
  <si>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</si>
  <si>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</si>
  <si>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</si>
  <si>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</si>
  <si>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</si>
  <si>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</si>
  <si>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</si>
  <si>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</si>
  <si>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</si>
  <si>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</si>
  <si>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</si>
  <si>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</si>
  <si>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</si>
  <si>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</si>
  <si>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</si>
  <si>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</si>
  <si>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</si>
  <si>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</si>
  <si>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</si>
  <si>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</si>
  <si>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</si>
  <si>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</si>
  <si>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</si>
  <si>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</si>
  <si>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</si>
  <si>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</si>
  <si>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</si>
  <si>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</si>
  <si>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</si>
  <si>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</si>
  <si>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</si>
  <si>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</si>
  <si>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</si>
  <si>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</si>
  <si>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</si>
  <si>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</si>
  <si>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</si>
  <si>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</si>
  <si>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</si>
  <si>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</si>
  <si>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</si>
  <si>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</si>
  <si>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</si>
  <si>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</si>
  <si>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</si>
  <si>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</si>
  <si>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</si>
  <si>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</si>
  <si>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</si>
  <si>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</si>
  <si>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</si>
  <si>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</si>
  <si>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</si>
  <si>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</si>
  <si>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</si>
  <si>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</si>
  <si>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</si>
  <si>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</si>
  <si>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</si>
  <si>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</si>
  <si>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</si>
  <si>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</si>
  <si>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</si>
  <si>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</si>
  <si>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</si>
  <si>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</si>
  <si>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</si>
  <si>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</si>
  <si>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</si>
  <si>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</si>
  <si>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</si>
  <si>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</si>
  <si>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</si>
  <si>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</si>
  <si>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</si>
  <si>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</si>
  <si>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</si>
  <si>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</si>
  <si>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</si>
  <si>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</si>
  <si>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</si>
  <si>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</si>
  <si>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</si>
  <si>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</si>
  <si>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</si>
  <si>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</si>
  <si>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</si>
  <si>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</si>
  <si>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</si>
  <si>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</si>
  <si>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</si>
  <si>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</si>
  <si>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</si>
  <si>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</si>
  <si>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</si>
  <si>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</si>
  <si>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</si>
  <si>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</si>
  <si>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</si>
  <si>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</si>
  <si>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</si>
  <si>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</si>
  <si>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</si>
  <si>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</si>
  <si>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</si>
  <si>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</si>
  <si>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</si>
  <si>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</si>
  <si>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</si>
  <si>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</si>
  <si>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</si>
  <si>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</si>
  <si>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</si>
  <si>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</si>
  <si>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</si>
  <si>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</si>
  <si>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</si>
  <si>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</si>
  <si>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</si>
  <si>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</si>
  <si>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</si>
  <si>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</si>
  <si>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</si>
  <si>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</si>
  <si>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</si>
  <si>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</si>
  <si>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</si>
  <si>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</si>
  <si>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</si>
  <si>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</si>
  <si>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</si>
  <si>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</si>
  <si>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</si>
  <si>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</si>
  <si>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</si>
  <si>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</si>
  <si>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</si>
  <si>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</si>
  <si>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</si>
  <si>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</si>
  <si>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</si>
  <si>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</si>
  <si>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</si>
  <si>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</si>
  <si>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</si>
  <si>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</si>
  <si>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</si>
  <si>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</si>
  <si>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</si>
  <si>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</si>
  <si>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</si>
  <si>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</si>
  <si>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</si>
  <si>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</si>
  <si>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</si>
  <si>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</si>
  <si>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</si>
  <si>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</si>
  <si>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</si>
  <si>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</si>
  <si>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</si>
  <si>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</si>
  <si>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</si>
  <si>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</si>
  <si>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</si>
  <si>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</si>
  <si>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</si>
  <si>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</si>
  <si>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</si>
  <si>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</si>
  <si>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</si>
  <si>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</si>
  <si>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</si>
  <si>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</si>
  <si>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</si>
  <si>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</si>
  <si>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</si>
  <si>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</si>
  <si>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</si>
  <si>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</si>
  <si>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</si>
  <si>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</si>
  <si>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</si>
  <si>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</si>
  <si>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</si>
  <si>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</si>
  <si>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</si>
  <si>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</si>
  <si>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</si>
  <si>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</si>
  <si>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</si>
  <si>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</si>
  <si>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</si>
  <si>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</si>
  <si>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</si>
  <si>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</si>
  <si>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</si>
  <si>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</si>
  <si>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</si>
  <si>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</si>
  <si>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</si>
  <si>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</si>
  <si>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</si>
  <si>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</si>
  <si>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</si>
  <si>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</si>
  <si>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</si>
  <si>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</si>
  <si>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</si>
  <si>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</si>
  <si>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</si>
  <si>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</si>
  <si>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</si>
  <si>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</si>
  <si>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</si>
  <si>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</si>
  <si>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</si>
  <si>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</si>
  <si>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</si>
  <si>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</si>
  <si>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</si>
  <si>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</si>
  <si>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</si>
  <si>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</si>
  <si>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</si>
  <si>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</si>
  <si>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</si>
  <si>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</si>
  <si>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</si>
  <si>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</si>
  <si>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</si>
  <si>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</si>
  <si>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</si>
  <si>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</si>
  <si>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</si>
  <si>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</si>
  <si>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</si>
  <si>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</si>
  <si>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</si>
  <si>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</si>
  <si>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</si>
  <si>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</si>
  <si>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</si>
  <si>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</si>
  <si>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</si>
  <si>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</si>
  <si>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</si>
  <si>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</si>
  <si>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</si>
  <si>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</si>
  <si>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</si>
  <si>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</si>
  <si>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</si>
  <si>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</si>
  <si>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</si>
  <si>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</si>
  <si>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</si>
  <si>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</si>
  <si>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</si>
  <si>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</si>
  <si>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</si>
  <si>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</si>
  <si>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</si>
  <si>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</si>
  <si>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</si>
  <si>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</si>
  <si>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</si>
  <si>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</si>
  <si>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</si>
  <si>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</si>
  <si>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</si>
  <si>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</si>
  <si>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</si>
  <si>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</si>
  <si>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</si>
  <si>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</si>
  <si>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</si>
  <si>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</si>
  <si>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</si>
  <si>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</si>
  <si>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</si>
  <si>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</si>
  <si>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</si>
  <si>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</si>
  <si>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</si>
  <si>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</si>
  <si>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</si>
  <si>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</si>
  <si>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</si>
  <si>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</si>
  <si>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</si>
  <si>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</si>
  <si>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</si>
  <si>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</si>
  <si>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</si>
  <si>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</si>
  <si>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</si>
  <si>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</si>
  <si>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</si>
  <si>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</si>
  <si>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</si>
  <si>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</si>
  <si>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</si>
  <si>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</si>
  <si>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</si>
  <si>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</si>
  <si>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</si>
  <si>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</si>
  <si>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</si>
  <si>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</si>
  <si>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</si>
  <si>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</si>
  <si>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</si>
  <si>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</si>
  <si>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</si>
  <si>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</si>
  <si>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</si>
  <si>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</si>
  <si>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</si>
  <si>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</si>
  <si>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</si>
  <si>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</si>
  <si>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</si>
  <si>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</si>
  <si>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</si>
  <si>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</si>
  <si>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</si>
  <si>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</si>
  <si>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</si>
  <si>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</si>
  <si>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</si>
  <si>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</si>
  <si>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</si>
  <si>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</si>
  <si>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</si>
  <si>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</si>
  <si>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</si>
  <si>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</si>
  <si>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</si>
  <si>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</si>
  <si>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</si>
  <si>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</si>
  <si>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</si>
  <si>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</si>
  <si>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</si>
  <si>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</si>
  <si>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</si>
  <si>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</si>
  <si>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</si>
  <si>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</si>
  <si>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</si>
  <si>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</si>
  <si>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</si>
  <si>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</si>
  <si>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</si>
  <si>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</si>
  <si>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</si>
  <si>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</si>
  <si>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</si>
  <si>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</si>
  <si>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</si>
  <si>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</si>
  <si>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</si>
  <si>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</si>
  <si>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</si>
  <si>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</si>
  <si>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</si>
  <si>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</si>
  <si>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</si>
  <si>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</si>
  <si>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</si>
  <si>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</si>
  <si>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</si>
  <si>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</si>
  <si>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</si>
  <si>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</si>
  <si>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</si>
  <si>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</si>
  <si>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</si>
  <si>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</si>
  <si>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</si>
  <si>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</si>
  <si>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</si>
  <si>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</si>
  <si>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</si>
  <si>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</si>
  <si>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</si>
  <si>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</si>
  <si>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</si>
  <si>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</si>
  <si>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</si>
  <si>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</si>
  <si>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</si>
  <si>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</si>
  <si>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</si>
  <si>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</si>
  <si>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</si>
  <si>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</si>
  <si>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</si>
  <si>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</si>
  <si>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</si>
  <si>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</si>
  <si>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</si>
  <si>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</si>
  <si>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</si>
  <si>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</si>
  <si>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</si>
  <si>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</si>
  <si>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</si>
  <si>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</si>
  <si>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</si>
  <si>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</si>
  <si>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</si>
  <si>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</si>
  <si>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</si>
  <si>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</si>
  <si>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</si>
  <si>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</si>
  <si>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</si>
  <si>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</si>
  <si>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</si>
  <si>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</si>
  <si>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</si>
  <si>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</si>
  <si>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</si>
  <si>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</si>
  <si>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</si>
  <si>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</si>
  <si>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</si>
  <si>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</si>
  <si>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</si>
  <si>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</si>
  <si>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</si>
  <si>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</si>
  <si>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</si>
  <si>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</si>
  <si>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</si>
  <si>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</si>
  <si>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</si>
  <si>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</si>
  <si>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</si>
  <si>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</si>
  <si>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</si>
  <si>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</si>
  <si>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</si>
  <si>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</si>
  <si>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</si>
  <si>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</si>
  <si>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</si>
  <si>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</si>
  <si>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</si>
  <si>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</si>
  <si>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</si>
  <si>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</si>
  <si>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</si>
  <si>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</si>
  <si>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</si>
  <si>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</si>
  <si>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</si>
  <si>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</si>
  <si>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</si>
  <si>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</si>
  <si>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</si>
  <si>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</si>
  <si>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</si>
  <si>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</si>
  <si>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</si>
  <si>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</si>
  <si>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</si>
  <si>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</si>
  <si>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</si>
  <si>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</si>
  <si>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</si>
  <si>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</si>
  <si>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</si>
  <si>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</si>
  <si>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</si>
  <si>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</si>
  <si>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</si>
  <si>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</si>
  <si>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</si>
  <si>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</si>
  <si>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</si>
  <si>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</si>
  <si>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</si>
  <si>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</si>
  <si>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</si>
  <si>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</si>
  <si>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</si>
  <si>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</si>
  <si>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</si>
  <si>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</si>
  <si>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</si>
  <si>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</si>
  <si>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</si>
  <si>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</si>
  <si>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</si>
  <si>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</si>
  <si>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</si>
  <si>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</si>
  <si>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</si>
  <si>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</si>
  <si>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</si>
  <si>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</si>
  <si>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</si>
  <si>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</si>
  <si>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</si>
  <si>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</si>
  <si>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</si>
  <si>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</si>
  <si>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</si>
  <si>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45 min </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</si>
  <si>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</si>
  <si>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</si>
  <si>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</si>
  <si>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</si>
  <si>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</si>
  <si>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</si>
  <si>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</si>
  <si>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</si>
  <si>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</si>
  <si>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</si>
  <si>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</si>
  <si>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</si>
  <si>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</si>
  <si>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</si>
  <si>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</si>
  <si>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</si>
  <si>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</si>
  <si>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</si>
  <si>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</si>
  <si>
    <t>TT-20251006-00903 // NA</t>
  </si>
  <si>
    <t>Emergency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</si>
</sst>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273.5397553240764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8.0947453709086403E-2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45936.488181250003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45936.488181250003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45936.488181250003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45936.488181250003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45936.488181250003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45936.488181250003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45936.488181250003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45936.488181250003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45936.488181250003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45936.488181250003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45936.488181250003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45936.488181250003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45936.488181250003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45936.488181250003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45936.488181250003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45936.488181250003</v>
      </c>
      <c r="H19" s="68"/>
      <c r="I19" s="73" t="str">
        <f>IFERROR(VLOOKUP(D19,DB!A:F,6,0),"")</f>
        <v/>
      </c>
      <c r="J19" s="73" t="str">
        <f>IFERROR(VLOOKUP(D19,DB!A:G,7,0),"")</f>
        <v/>
      </c>
      <c r="K19" s="69"/>
      <c r="L19" s="70" t="str">
        <f>IFERROR(VLOOKUP(D19,DB!A:I,9,0),"")</f>
        <v/>
      </c>
    </row>
    <row r="20" spans="1:12" ht="15" customHeight="1">
      <c r="A20" s="155"/>
      <c r="B20" s="156" t="str">
        <f>IFERROR(VLOOKUP(D20,DB!A:K,11,0),"")</f>
        <v/>
      </c>
      <c r="C20" s="156"/>
      <c r="D20" s="156"/>
      <c r="E20" s="157"/>
      <c r="F20" s="158"/>
      <c r="G20" s="159">
        <f ca="1">IFERROR(NOW()-F20,"")</f>
        <v>45936.488181250003</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45936.488181250003</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45936.488181250003</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45936.488181250003</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45936.488181250003</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45936.488181250003</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45936.488181250003</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45936.488181250003</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45936.488181250003</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45936.488181250003</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45936.488181250003</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45936.488181250003</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45936.488181250003</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45936.488181250003</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45936.488181250003</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45936.488181250003</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45936.488181250003</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45936.488181250003</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45936.488181250003</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45936.488181250003</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45936.488181250003</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45936.488181250003</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45936.488181250003</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45936.488181250003</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45936.488181250003</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45936.488181250003</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45936.488181250003</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45936.488181250003</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45936.488181250003</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45936.488181250003</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45936.488181250003</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45936.488181250003</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45936.488181250003</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45936.488181250003</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45936.488181250003</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45936.488181250003</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45936.488181250003</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45936.488181250003</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45936.488181250003</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45936.488181250003</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45936.488181250003</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45936.488181250003</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45936.488181250003</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45936.488181250003</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45936.488181250003</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45936.488181250003</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45936.488181250003</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45936.488181250003</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45936.488181250003</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45936.488181250003</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45936.488181250003</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45936.488181250003</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45936.488181250003</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45936.488181250003</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45936.488181250003</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45936.488181250003</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45936.488181250003</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45936.488181250003</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45936.488181250003</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45936.488181250003</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45936.488181250003</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45936.488181250003</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45936.488181250003</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45936.488181250003</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45936.488181250003</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45936.488181250003</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45936.488181250003</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45936.488181250003</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45936.488181250003</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45936.488181250003</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45936.488181250003</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45936.488181250003</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45936.488181250003</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45936.488181250003</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45936.488181250003</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45936.488181250003</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45936.488181250003</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45936.488181250003</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45936.488181250003</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45936.488181250003</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45936.488181250003</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45936.488181250003</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45936.488181250003</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45936.488181250003</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45936.488181250003</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45936.488181250003</v>
      </c>
      <c r="H105" s="158"/>
      <c r="I105" s="156" t="str">
        <f>IFERROR(VLOOKUP(D105,DB!A:F,6,0),"")</f>
        <v/>
      </c>
      <c r="J105" s="73" t="str">
        <f>IFERROR(VLOOKUP(D105,DB!A:G,7,0),"")</f>
        <v/>
      </c>
      <c r="K105" s="160"/>
      <c r="L105" s="161" t="str">
        <f>IFERROR(VLOOKUP(D105,DB!A:I,9,0),"")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129.76109791667113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111.48834328704106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9.3733796311425976E-3</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45936.488181250003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45936.488181250003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45936.488181250003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45936.488181250003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45936.488181250003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45936.488181250003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45936.488181250003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45936.488181250003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45936.488181250003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45936.488181250003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45936.488181250003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45936.488181250003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45936.488181250003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45936.488181250003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45936.488181250003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45936.488181250003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45936.488181250003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45936.488181250003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45936.488181250003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45936.488181250003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45936.488181250003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45936.488181250003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45936.488181250003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45936.488181250003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45936.488181250003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45936.488181250003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45936.488181250003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45936.488181250003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45936.488181250003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45936.488181250003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45936.488181250003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45936.488181250003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45936.488181250003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45936.488181250003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45936.488181250003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45936.488181250003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45936.488181250003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45936.488181250003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45936.488181250003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45936.488181250003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45936.488181250003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45936.488181250003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45936.488181250003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45936.488181250003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45936.488181250003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45936.488181250003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45936.488181250003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45936.488181250003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45936.488181250003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45936.488181250003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45936.488181250003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45936.488181250003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45936.488181250003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45936.488181250003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45936.488181250003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45936.488181250003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45936.488181250003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45936.488181250003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45936.488181250003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45936.488181250003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45936.488181250003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45936.488181250003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45936.488181250003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45936.488181250003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45936.488181250003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45936.488181250003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45936.488181250003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45936.488181250003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45936.488181250003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45936.488181250003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45936.488181250003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45936.488181250003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45936.488181250003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45936.488181250003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45936.488181250003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45936.488181250003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45936.488181250003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45936.488181250003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45936.488181250003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45936.488181250003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45936.488181250003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45936.488181250003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45936.488181250003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45936.488181250003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45936.488181250003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45936.488181250003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45936.488181250003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45936.488181250003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45936.488181250003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45936.488181250003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45936.488181250003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45936.488181250003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45936.488181250003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45936.488181250003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45936.488181250003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45936.488181250003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45936.488181250003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45936.488181250003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45936.488181250003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45936.488181250003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45936.488181250003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45936.488181250003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45936.488181250003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45936.488181250003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45936.488181250003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45936.488181250003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45936.488181250003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45936.488181250003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45936.488181250003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45936.488181250003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45936.488181250003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45936.488181250003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45936.488181250003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45936.488181250003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45936.488181250003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45936.488181250003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45936.488181250003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45936.488181250003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45936.488181250003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45936.488181250003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45936.488181250003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45936.488181250003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45936.488181250003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45936.488181250003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45936.488181250003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45936.488181250003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45936.488181250003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45936.488181250003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45936.488181250003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45936.488181250003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45936.488181250003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45936.488181250003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45936.488181250003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45936.488181250003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45936.488181250003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45936.488181250003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45936.488181250003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45936.488181250003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45936.488181250003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45936.488181250003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45936.488181250003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45936.488181250003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45936.488181250003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45936.488181250003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45936.488181250003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45936.488181250003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45936.488181250003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45936.488181250003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45936.488181250003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45936.488181250003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45936.488181250003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45936.488181250003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45936.488181250003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45936.488181250003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45936.488181250003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45936.488181250003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45936.488181250003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45936.488181250003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45936.488181250003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45936.488181250003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45936.488181250003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45936.488181250003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45936.488181250003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45936.488181250003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45936.488181250003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45936.488181250003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45936.488181250003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45936.488181250003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45936.488181250003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45936.488181250003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45936.488181250003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45936.488181250003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45936.488181250003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45936.488181250003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45936.488181250003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45936.488181250003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45936.488181250003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45936.488181250003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45936.488181250003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45936.488181250003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45936.488181250003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45936.488181250003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45936.488181250003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45936.488181250003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45936.488181250003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45936.488181250003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45936.488181250003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45936.488181250003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45936.488181250003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45936.488181250003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45936.488181250003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45936.488181250003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45936.488181250003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45936.488181250003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45936.488181250003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45936.488181250003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45936.488181250003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45936.488181250003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45936.488181250003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45936.488181250003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45936.488181250003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45936.488181250003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45936.488181250003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45936.488181250003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45936.488181250003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45936.488181250003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45936.488181250003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45936.488181250003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45936.488181250003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45936.488181250003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45936.488181250003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45936.488181250003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45936.488181250003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45936.488181250003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45936.488181250003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45936.488181250003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45936.488181250003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45936.488181250003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45936.488181250003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45936.488181250003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45936.488181250003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45936.488181250003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45936.488181250003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45936.488181250003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45936.488181250003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45936.488181250003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45936.488181250003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45936.488181250003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45936.488181250003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45936.488181250003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45936.488181250003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45936.488181250003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45936.488181250003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45936.488181250003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45936.488181250003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45936.488181250003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45936.488181250003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45936.488181250003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45936.488181250003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45936.488181250003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45936.488181250003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45936.488181250003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45936.488181250003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45936.488181250003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45936.488181250003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45936.488181250003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45936.488181250003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45936.488181250003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45936.488181250003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45936.488181250003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45936.488181250003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45936.488181250003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45936.488181250003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45936.488181250003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45936.488181250003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45936.488181250003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45936.488181250003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1.1456712963990867E-2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45936.488181250003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45936.488181250003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45936.488181250003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45936.488181250003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45936.488181250003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45936.488181250003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45936.488181250003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45936.488181250003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45936.488181250003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45936.488181250003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45936.488181250003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45936.488181250003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45936.488181250003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45936.488181250003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45936.488181250003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45936.488181250003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45936.488181250003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45936.488181250003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45936.488181250003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45936.488181250003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45936.488181250003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45936.488181250003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45936.488181250003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45936.488181250003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45936.488181250003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45936.488181250003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45936.488181250003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45936.488181250003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45936.488181250003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45936.488181250003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45936.488181250003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45936.488181250003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45936.488181250003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45936.488181250003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45936.488181250003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45936.488181250003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45936.488181250003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45936.488181250003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45936.488181250003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45936.488181250003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45936.488181250003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45936.488181250003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45936.488181250003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45936.488181250003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45936.488181250003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45936.488181250003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45936.488181250003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45936.488181250003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45936.488181250003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45936.488181250003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45936.488181250003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45936.488181250003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45936.488181250003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45936.488181250003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45936.488181250003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45936.488181250003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45936.488181250003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45936.488181250003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45936.488181250003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45936.488181250003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45936.488181250003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45936.488181250003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45936.488181250003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45936.488181250003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45936.488181250003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45936.488181250003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45936.488181250003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45936.488181250003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45936.488181250003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45936.488181250003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45936.488181250003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45936.488181250003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45936.488181250003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45936.488181250003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45936.488181250003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45936.488181250003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45936.488181250003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45936.488181250003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45936.488181250003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45936.488181250003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45936.488181250003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45936.488181250003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45936.488181250003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45936.488181250003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45936.488181250003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45936.488181250003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45936.488181250003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45936.488181250003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45936.488181250003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45936.488181250003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45936.488181250003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45936.488181250003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45936.488181250003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45936.488181250003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45936.488181250003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45936.488181250003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45936.488181250003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45936.488181250003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45936.488181250003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45936.488181250003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45936.488181250003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45936.488181250003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45936.488181250003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45936.488181250003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45936.488181250003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45936.488181250003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45936.488181250003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45936.488181250003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45936.488181250003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45936.488181250003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45936.488181250003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45936.488181250003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45936.488181250003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45936.488181250003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45936.488181250003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45936.488181250003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45936.488181250003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45936.488181250003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45936.488181250003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45936.488181250003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45936.488181250003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45936.488181250003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45936.488181250003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45936.488181250003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45936.488181250003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45936.488181250003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45936.488181250003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45936.488181250003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45936.488181250003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45936.488181250003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45936.488181250003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45936.488181250003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45936.488181250003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45936.488181250003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45936.488181250003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45936.488181250003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45936.488181250003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45936.488181250003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45936.488181250003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45936.488181250003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45936.488181250003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45936.488181250003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45936.488181250003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45936.488181250003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45936.488181250003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45936.488181250003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45936.488181250003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45936.488181250003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45936.488181250003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45936.488181250003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45936.488181250003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45936.488181250003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45936.488181250003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45936.488181250003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45936.488181250003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45936.488181250003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45936.488181250003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45936.488181250003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45936.488181250003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45936.488181250003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45936.488181250003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45936.488181250003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45936.488181250003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45936.488181250003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45936.488181250003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45936.488181250003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45936.488181250003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45936.488181250003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45936.488181250003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45936.488181250003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45936.488181250003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45936.488181250003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45936.488181250003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45936.488181250003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45936.488181250003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45936.488181250003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45936.488181250003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45936.488181250003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45936.488181250003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45936.488181250003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45936.488181250003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45936.488181250003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45936.488181250003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45936.488181250003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45936.488181250003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45936.488181250003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45936.488181250003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45936.488181250003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45936.488181250003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45936.488181250003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45936.488181250003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45936.488181250003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45936.488181250003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45936.488181250003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45936.488181250003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45936.488181250003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45936.488181250003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45936.488181250003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45936.488181250003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45936.488181250003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45936.488181250003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45936.488181250003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45936.488181250003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45936.488181250003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45936.488181250003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45936.488181250003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45936.488181250003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45936.488181250003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45936.488181250003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45936.488181250003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45936.488181250003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45936.488181250003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45936.488181250003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45936.488181250003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45936.488181250003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45936.488181250003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45936.488181250003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45936.488181250003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45936.488181250003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45936.488181250003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45936.488181250003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45936.488181250003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45936.488181250003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45936.488181250003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45936.488181250003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45936.488181250003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45936.488181250003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45936.488181250003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45936.488181250003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45936.488181250003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45936.488181250003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45936.488181250003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45936.488181250003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45936.488181250003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45936.488181250003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45936.488181250003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45936.488181250003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45936.488181250003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45936.488181250003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45936.488181250003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45936.488181250003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45936.488181250003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45936.488181250003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45936.488181250003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45936.488181250003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45936.488181250003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45936.488181250003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45936.488181250003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45936.488181250003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45936.488181250003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45936.488181250003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45936.488181250003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45936.488181250003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45936.488181250003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45936.488181250003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45936.488181250003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45936.488181250003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45936.488181250003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45936.488181250003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45936.488181250003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45936.488181250003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45936.488181250003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45936.488181250003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45936.488181250003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45936.488181250003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45936.488181250003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45936.488181250003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45936.488181250003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45936.488181250003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45936.488181250003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45936.488181250003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45936.488181250003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45936.488181250003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45936.488181250003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45936.488181250003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45936.488181250003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45936.488181250003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45936.488181250003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45936.488181250003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45936.488181250003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45936.488181250003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45936.488181250003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45936.488181250003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45936.488181250003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45936.488181250003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45936.488181250003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45936.488181250003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45936.488181250003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45936.488181250003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45936.488181250003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45936.488181250003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45936.488181250003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45936.488181250003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45936.488181250003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45936.488181250003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45936.488181250003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45936.488181250003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45936.488181250003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45936.488181250003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45936.488181250003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45936.488181250003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45936.488181250003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45936.488181250003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45936.488181250003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45936.488181250003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45936.488181250003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45936.488181250003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45936.488181250003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45936.488181250003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45936.488181250003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45936.488181250003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45936.488181250003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45936.488181250003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45936.488181250003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45936.488181250003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45936.488181250003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45936.488181250003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45936.488181250003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45936.488181250003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45936.488181250003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45936.488181250003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45936.488181250003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45936.488181250003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45936.488181250003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45936.488181250003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45936.488181250003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45936.488181250003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45936.488181250003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45936.488181250003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45936.488181250003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45936.488181250003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45936.488181250003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45936.488181250003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45936.488181250003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45936.488181250003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45936.488181250003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45936.488181250003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45936.488181250003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45936.488181250003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45936.488181250003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45936.488181250003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45936.488181250003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45936.488181250003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45936.488181250003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45936.488181250003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45936.488181250003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45936.488181250003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45936.488181250003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45936.488181250003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45936.488181250003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45936.488181250003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45936.488181250003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45936.488181250003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45936.488181250003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45936.488181250003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45936.488181250003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45936.488181250003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45936.488181250003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45936.488181250003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45936.488181250003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45936.488181250003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45936.488181250003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45936.488181250003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45936.488181250003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45936.488181250003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45936.488181250003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45936.488181250003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45936.488181250003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45936.488181250003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45936.488181250003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45936.488181250003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45936.488181250003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45936.488181250003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45936.488181250003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45936.488181250003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45936.488181250003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45936.488181250003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45936.488181250003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45936.488181250003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45936.488181250003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45936.488181250003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45936.488181250003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45936.488181250003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45936.488181250003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45936.488181250003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45936.488181250003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45936.488181250003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45936.488181250003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45936.488181250003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45936.488181250003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45936.488181250003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45936.488181250003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45936.488181250003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45936.488181250003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45936.488181250003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45936.488181250003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45936.488181250003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45936.488181250003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45936.488181250003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45936.488181250003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45936.488181250003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45936.488181250003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45936.488181250003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45936.488181250003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45936.488181250003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45936.488181250003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45936.488181250003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45936.488181250003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45936.488181250003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45936.488181250003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45936.488181250003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45936.488181250003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45936.488181250003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45936.488181250003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45936.488181250003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45936.488181250003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45936.488181250003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45936.488181250003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45936.488181250003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45936.488181250003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45936.488181250003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45936.488181250003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45936.488181250003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45936.488181250003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45936.488181250003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45936.488181250003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45936.488181250003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45936.488181250003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45936.488181250003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45936.488181250003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45936.488181250003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45936.488181250003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45936.488181250003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45936.488181250003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45936.488181250003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45936.488181250003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45936.488181250003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45936.488181250003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45936.488181250003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45936.488181250003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45936.488181250003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45936.488181250003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45936.488181250003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45936.488181250003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45936.488181250003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45936.488181250003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45936.488181250003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45936.488181250003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45936.488181250003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45936.488181250003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45936.488181250003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45936.488181250003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45936.488181250003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45936.488181250003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45936.488181250003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45936.488181250003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45936.488181250003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45936.488181250003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45936.488181250003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45936.488181250003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45936.488181250003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45936.488181250003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45936.488181250003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45936.488181250003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45936.488181250003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45936.488181250003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45936.488181250003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45936.488181250003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45936.488181250003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45936.488181250003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45936.488181250003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45936.488181250003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45936.488181250003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45936.488181250003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45936.488181250003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45936.488181250003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45936.488181250003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45936.488181250003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45936.488181250003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45936.488181250003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45936.488181250003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45936.488181250003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45936.488181250003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45936.488181250003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45936.488181250003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45936.488181250003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45936.488181250003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45936.488181250003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45936.488181250003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45936.488181250003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45936.488181250003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45936.488181250003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45936.488181250003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45936.488181250003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45936.488181250003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45936.488181250003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45936.488181250003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45936.488181250003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45936.488181250003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45936.488181250003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45936.488181250003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45936.488181250003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45936.488181250003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45936.488181250003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45936.488181250003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45936.488181250003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45936.488181250003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45936.488181250003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45936.488181250003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45936.488181250003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45936.488181250003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45936.488181250003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45936.488181250003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45936.488181250003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45936.488181250003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45936.488181250003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45936.488181250003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45936.488181250003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45936.488181250003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45936.488181250003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45936.488181250003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45936.488181250003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45936.488181250003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45936.488181250003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45936.488181250003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45936.488181250003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45936.488181250003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45936.488181250003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45936.488181250003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45936.488181250003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45936.488181250003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45936.488181250003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45936.488181250003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45936.488181250003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45936.488181250003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45936.488181250003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45936.488181250003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45936.488181250003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45936.488181250003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45936.488181250003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45936.488181250003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45936.488181250003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45936.488181250003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45936.488181250003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45936.488181250003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45936.488181250003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45936.488181250003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45936.488181250003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45936.488181250003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45936.488181250003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45936.488181250003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45936.488181250003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45936.488181250003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45936.488181250003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45936.488181250003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45936.488181250003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45936.488181250003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45936.488181250003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45936.488181250003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45936.488181250003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45936.488181250003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45936.488181250003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45936.488181250003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45936.488181250003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45936.488181250003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45936.488181250003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45936.488181250003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45936.488181250003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45936.488181250003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45936.488181250003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45936.488181250003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45936.488181250003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45936.488181250003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45936.488181250003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45936.488181250003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45936.488181250003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45936.488181250003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45936.488181250003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45936.488181250003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45936.488181250003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45936.488181250003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45936.488181250003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45936.488181250003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45936.488181250003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45936.488181250003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45936.488181250003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45936.488181250003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45936.488181250003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45936.488181250003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45936.488181250003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45936.488181250003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45936.488181250003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45936.488181250003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45936.488181250003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45936.488181250003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45936.488181250003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45936.488181250003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45936.488181250003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45936.488181250003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45936.488181250003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45936.488181250003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45936.488181250003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45936.488181250003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45936.488181250003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45936.488181250003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45936.488181250003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45936.488181250003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45936.488181250003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45936.488181250003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45936.488181250003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45936.488181250003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45936.488181250003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45936.488181250003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45936.488181250003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45936.488181250003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45936.488181250003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45936.488181250003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45936.488181250003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45936.488181250003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45936.488181250003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45936.488181250003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45936.488181250003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45936.488181250003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45936.488181250003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45936.488181250003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45936.488181250003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45936.488181250003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45936.488181250003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45936.488181250003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45936.488181250003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45936.488181250003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45936.488181250003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45936.488181250003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45936.488181250003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45936.488181250003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45936.488181250003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45936.488181250003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45936.488181250003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45936.488181250003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45936.488181250003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45936.488181250003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45936.488181250003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45936.488181250003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45936.488181250003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45936.488181250003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45936.488181250003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45936.488181250003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45936.488181250003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45936.488181250003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45936.488181250003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45936.488181250003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45936.488181250003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45936.488181250003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45936.488181250003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45936.488181250003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45936.488181250003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45936.488181250003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45936.488181250003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45936.488181250003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45936.488181250003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45936.488181250003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45936.488181250003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45936.488181250003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45936.488181250003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45936.488181250003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45936.488181250003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45936.488181250003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45936.488181250003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45936.488181250003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45936.488181250003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45936.488181250003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45936.488181250003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45936.488181250003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45936.488181250003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45936.488181250003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45936.488181250003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45936.488181250003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45936.488181250003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45936.488181250003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45936.488181250003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45936.488181250003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45936.488181250003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45936.488181250003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45936.488181250003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45936.488181250003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45936.488181250003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45936.488181250003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45936.488181250003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45936.488181250003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45936.488181250003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45936.488181250003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45936.488181250003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45936.488181250003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45936.488181250003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45936.488181250003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45936.488181250003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45936.488181250003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45936.488181250003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45936.488181250003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45936.488181250003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45936.488181250003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45936.488181250003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45936.488181250003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45936.488181250003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45936.488181250003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45936.488181250003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45936.488181250003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45936.488181250003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45936.488181250003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45936.488181250003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45936.488181250003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45936.488181250003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45936.488181250003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45936.488181250003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45936.488181250003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45936.488181250003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45936.488181250003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45936.488181250003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45936.488181250003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45936.488181250003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45936.488181250003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45936.488181250003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45936.488181250003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45936.488181250003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45936.488181250003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45936.488181250003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45936.488181250003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45936.488181250003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45936.488181250003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45936.488181250003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45936.488181250003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45936.488181250003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45936.488181250003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45936.488181250003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45936.488181250003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45936.488181250003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45936.488181250003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45936.488181250003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45936.488181250003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45936.488181250003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45936.488181250003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45936.488181250003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45936.488181250003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45936.488181250003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45936.488181250003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45936.488181250003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45936.488181250003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45936.488181250003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45936.488181250003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45936.488181250003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45936.488181250003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45936.488181250003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45936.488181250003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45936.488181250003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45936.488181250003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45936.488181250003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45936.488181250003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45936.488181250003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45936.488181250003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45936.488181250003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45936.488181250003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45936.488181250003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45936.488181250003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45936.488181250003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45936.488181250003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45936.488181250003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45936.488181250003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45936.488181250003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45936.488181250003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45936.488181250003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45936.488181250003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45936.488181250003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45936.488181250003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45936.488181250003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45936.488181250003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45936.488181250003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45936.488181250003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45936.488181250003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45936.488181250003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45936.488181250003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45936.488181250003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45936.488181250003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45936.488181250003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45936.488181250003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45936.488181250003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45936.488181250003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45936.488181250003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45936.488181250003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45936.488181250003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45936.488181250003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45936.488181250003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45936.488181250003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45936.488181250003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45936.488181250003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45936.488181250003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45936.488181250003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45936.488181250003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45936.488181250003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45936.488181250003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45936.488181250003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45936.488181250003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45936.488181250003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45936.488181250003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45936.488181250003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45936.488181250003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45936.488181250003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45936.488181250003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45936.488181250003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45936.488181250003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45936.488181250003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45936.488181250003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45936.488181250003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45936.488181250003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45936.488181250003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45936.488181250003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45936.488181250003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45936.488181250003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45936.488181250003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45936.488181250003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45936.488181250003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45936.488181250003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45936.488181250003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45936.488181250003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45936.488181250003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45936.488181250003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45936.488181250003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45936.488181250003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45936.488181250003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45936.488181250003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45936.488181250003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45936.488181250003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45936.488181250003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45936.488181250003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45936.488181250003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45936.488181250003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45936.488181250003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45936.488181250003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45936.488181250003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45936.488181250003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45936.488181250003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45936.488181250003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45936.488181250003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45936.488181250003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45936.488181250003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45936.488181250003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45936.488181250003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45936.488181250003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45936.488181250003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45936.488181250003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45936.488181250003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45936.488181250003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45936.488181250003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45936.488181250003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45936.488181250003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45936.488181250003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45936.488181250003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45936.488181250003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45936.488181250003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45936.488181250003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45936.488181250003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45936.488181250003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45936.488181250003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45936.488181250003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45936.488181250003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45936.488181250003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45936.488181250003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45936.488181250003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45936.488181250003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45936.488181250003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45936.488181250003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45936.488181250003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45936.488181250003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45936.488181250003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45936.488181250003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45936.488181250003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45936.488181250003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45936.488181250003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45936.488181250003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45936.488181250003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45936.488181250003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45936.488181250003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45936.488181250003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45936.488181250003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45936.488181250003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45936.488181250003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45936.488181250003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45936.488181250003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45936.488181250003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45936.488181250003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45936.488181250003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45936.488181250003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45936.488181250003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45936.488181250003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45936.488181250003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45936.488181250003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45936.488181250003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45936.488181250003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45936.488181250003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45936.488181250003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45936.488181250003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45936.488181250003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45936.488181250003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45936.488181250003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45936.488181250003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45936.488181250003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45936.488181250003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45936.488181250003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45936.488181250003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45936.488181250003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45936.488181250003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45936.488181250003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45936.488181250003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45936.488181250003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45936.488181250003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45936.488181250003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45936.488181250003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45936.488181250003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45936.488181250003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45936.488181250003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45936.488181250003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45936.488181250003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45936.488181250003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45936.488181250003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45936.488181250003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45936.488181250003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45936.488181250003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45936.488181250003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45936.488181250003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45936.488181250003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45936.488181250003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45936.488181250003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45936.488181250003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45936.488181250003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45936.488181250003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45936.488181250003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45936.488181250003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45936.488181250003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45936.488181250003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45936.488181250003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45936.488181250003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45936.488181250003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45936.488181250003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45936.488181250003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45936.488181250003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45936.488181250003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45936.488181250003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45936.488181250003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45936.488181250003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45936.488181250003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45936.488181250003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45936.488181250003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45936.488181250003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45936.488181250003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45936.488181250003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45936.488181250003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45936.488181250003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45936.488181250003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45936.488181250003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45936.488181250003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45936.488181250003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45936.488181250003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45936.488181250003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45936.488181250003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45936.488181250003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45936.488181250003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45936.488181250003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45936.488181250003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45936.488181250003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45936.488181250003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45936.488181250003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45936.488181250003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45936.488181250003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45936.488181250003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45936.488181250003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45936.488181250003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45936.488181250003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45936.488181250003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45936.488181250003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45936.488181250003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45936.488181250003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45936.488181250003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45936.488181250003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45936.488181250003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45936.488181250003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45936.488181250003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45936.488181250003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45936.488181250003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45936.488181250003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45936.488181250003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45936.488181250003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45936.488181250003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45936.488181250003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45936.488181250003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45936.488181250003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45936.488181250003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45936.488181250003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45936.488181250003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45936.488181250003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45936.488181250003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45936.488181250003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45936.488181250003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45936.488181250003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45936.488181250003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45936.488181250003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45936.488181250003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45936.488181250003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45936.488181250003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45936.488181250003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45936.488181250003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45936.488181250003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45936.488181250003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45936.488181250003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45936.488181250003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45936.488181250003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45936.488181250003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45936.488181250003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45936.488181250003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45936.488181250003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45936.488181250003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45936.488181250003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45936.488181250003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45936.488181250003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45936.488181250003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45936.488181250003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45936.488181250003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45936.488181250003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45936.488181250003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45936.488181250003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45936.488181250003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45936.488181250003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45936.488181250003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45936.488181250003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45936.488181250003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45936.488181250003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45936.488181250003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45936.488181250003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45936.488181250003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45936.488181250003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45936.488181250003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45936.488181250003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45936.488181250003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45936.488181250003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45936.488181250003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45936.488181250003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45936.488181250003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45936.488181250003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45936.488181250003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45936.488181250003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45936.488181250003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45936.488181250003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45936.488181250003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45936.488181250003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45936.488181250003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45936.488181250003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45936.488181250003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45936.488181250003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45936.488181250003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45936.488181250003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45936.488181250003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45936.488181250003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45936.488181250003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45936.488181250003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45936.488181250003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45936.488181250003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45936.488181250003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45936.488181250003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45936.488181250003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45936.488181250003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45936.488181250003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45936.488181250003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45936.488181250003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45936.488181250003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45936.488181250003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45936.488181250003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45936.488181250003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45936.488181250003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45936.488181250003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45936.488181250003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45936.488181250003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45936.488181250003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45936.488181250003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45936.488181250003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45936.488181250003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45936.488181250003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45936.488181250003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45936.488181250003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45936.488181250003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45936.488181250003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45936.488181250003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45936.488181250003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45936.488181250003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45936.488181250003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45936.488181250003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45936.488181250003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45936.488181250003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45936.488181250003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45936.488181250003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45936.488181250003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45936.488181250003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45936.488181250003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45936.488181250003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45936.488181250003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45936.488181250003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45936.488181250003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45936.488181250003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45936.488181250003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45936.488181250003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45936.488181250003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45936.488181250003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45936.488181250003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45936.488181250003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45936.488181250003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45936.488181250003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45936.488181250003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45936.488181250003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45936.488181250003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45936.488181250003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45936.488181250003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45936.488181250003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45936.488181250003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45936.488181250003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45936.488181250003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45936.488181250003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45936.488181250003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45936.488181250003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45936.488181250003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45936.488181250003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45936.488181250003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45936.488181250003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45936.488181250003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45936.488181250003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45936.488181250003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45936.488181250003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45936.488181250003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45936.488181250003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45936.488181250003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45936.488181250003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45936.488181250003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45936.488181250003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45936.488181250003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45936.488181250003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45936.488181250003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45936.488181250003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45936.488181250003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45936.488181250003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45936.488181250003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45936.488181250003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45936.488181250003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45936.488181250003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45936.488181250003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45936.488181250003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45936.488181250003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45936.488181250003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45936.488181250003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45936.488181250003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45936.488181250003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45936.488181250003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45936.488181250003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45936.488181250003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45936.488181250003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45936.488181250003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45936.488181250003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45936.488181250003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45936.488181250003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45936.488181250003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45936.488181250003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45936.488181250003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45936.488181250003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45936.488181250003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45936.488181250003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45936.488181250003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45936.488181250003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45936.488181250003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45936.488181250003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45936.488181250003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45936.488181250003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45936.488181250003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45936.488181250003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45936.488181250003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45936.488181250003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45936.488181250003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45936.488181250003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45936.488181250003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45936.488181250003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45936.488181250003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45936.488181250003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45936.488181250003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45936.488181250003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45936.488181250003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45936.488181250003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45936.488181250003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45936.488181250003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45936.488181250003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45936.488181250003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45936.488181250003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45936.488181250003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45936.488181250003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45936.488181250003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45936.488181250003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45936.488181250003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45936.488181250003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45936.488181250003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45936.488181250003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45936.488181250003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45936.488181250003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45936.488181250003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45936.488181250003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45936.488181250003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45936.488181250003</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233.00746365740633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1.3312368055558181</v>
      </c>
      <c r="H3" s="113">
        <v>45935.07104166667</v>
      </c>
      <c r="I3" s="110" t="str">
        <f>IFERROR(VLOOKUP(D3,DB!A:F,6,0),"")</f>
        <v>Generator-SG</v>
      </c>
      <c r="J3" s="110" t="str">
        <f>IFERROR(VLOOKUP(D3,DB!A:G,7,0),"")</f>
        <v>Good</v>
      </c>
      <c r="K3" s="115" t="s">
        <v>39059</v>
      </c>
      <c r="L3" s="107" t="str">
        <f>IFERROR(VLOOKUP(D3,DB!A:I,9,0),"")</f>
        <v>Latis</v>
      </c>
    </row>
    <row r="4" spans="1:16" ht="15" customHeight="1">
      <c r="A4" s="140" t="s">
        <v>39060</v>
      </c>
      <c r="B4" s="140" t="str">
        <f>IFERROR(VLOOKUP(D4,DB!A:K,11,0),"")</f>
        <v>R4</v>
      </c>
      <c r="C4" s="141">
        <v>2</v>
      </c>
      <c r="D4" s="142" t="s">
        <v>24086</v>
      </c>
      <c r="E4" s="143" t="s">
        <v>38964</v>
      </c>
      <c r="F4" s="144">
        <v>45936.2</v>
      </c>
      <c r="G4" s="145">
        <f ca="1">IFERROR(NOW()-F4,"")</f>
        <v>0.2881812500054366</v>
      </c>
      <c r="H4" s="144">
        <v>45936.191527777781</v>
      </c>
      <c r="I4" s="140" t="str">
        <f>IFERROR(VLOOKUP(D4,DB!A:F,6,0),"")</f>
        <v>SCECO</v>
      </c>
      <c r="J4" s="140" t="str">
        <f>IFERROR(VLOOKUP(D4,DB!A:G,7,0),"")</f>
        <v>Dead</v>
      </c>
      <c r="K4" s="147" t="s">
        <v>39061</v>
      </c>
      <c r="L4" s="142" t="str">
        <f>IFERROR(VLOOKUP(D4,DB!A:I,9,0),"")</f>
        <v>Latis</v>
      </c>
    </row>
    <row r="5" spans="1:16" ht="15" customHeight="1">
      <c r="A5" s="140"/>
      <c r="B5" s="140" t="str">
        <f>IFERROR(VLOOKUP(D5,DB!A:K,11,0),"")</f>
        <v/>
      </c>
      <c r="C5" s="141"/>
      <c r="D5" s="142"/>
      <c r="E5" s="143"/>
      <c r="F5" s="144"/>
      <c r="G5" s="145">
        <f ca="1">IFERROR(NOW()-F5,"")</f>
        <v>45936.488181250003</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45936.488181250003</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45936.488181250003</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45936.488181250003</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45936.488181250003</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45936.488181250003</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45936.488181250003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45936.488181250003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45936.488181250003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45936.488181250003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45936.488181250003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45936.488181250003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45936.488181250003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45936.488181250003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45936.488181250003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45936.488181250003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45936.488181250003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45936.488181250003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45936.488181250003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45936.488181250003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45936.488181250003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45936.488181250003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45936.488181250003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45936.488181250003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45936.488181250003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45936.488181250003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45936.488181250003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45936.488181250003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45936.488181250003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45936.488181250003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45936.488181250003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45936.488181250003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45936.488181250003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45936.488181250003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45936.488181250003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45936.488181250003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45936.488181250003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45936.488181250003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45936.488181250003</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45936.488181250003</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45936.488181250003</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45936.488181250003</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45936.488181250003</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45936.488181250003</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45936.488181250003</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45936.488181250003</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45936.488181250003</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45936.488181250003</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45936.488181250003</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45936.488181250003</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45936.488181250003</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45936.488181250003</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45936.488181250003</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45936.488181250003</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45936.488181250003</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45936.488181250003</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45936.488181250003</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45936.488181250003</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45936.488181250003</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45936.488181250003</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45936.488181250003</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45936.488181250003</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45936.488181250003</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45936.488181250003</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45936.488181250003</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45936.488181250003</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45936.488181250003</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45936.488181250003</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45936.488181250003</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45936.488181250003</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45936.488181250003</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45936.488181250003</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45936.488181250003</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45936.488181250003</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45936.488181250003</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45936.488181250003</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45936.488181250003</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45936.488181250003</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45936.488181250003</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45936.488181250003</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45936.488181250003</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45936.488181250003</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45936.488181250003</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45936.488181250003</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45936.488181250003</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45936.488181250003</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45936.488181250003</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45936.488181250003</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45936.488181250003</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45936.488181250003</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45936.488181250003</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45936.488181250003</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45936.488181250003</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45936.488181250003</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45936.488181250003</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45936.488181250003</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45936.488181250003</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45936.488181250003</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45936.488181250003</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45936.488181250003</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45936.488181250003</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45936.488181250003</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45936.488181250003</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45936.488181250003</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45936.488181250003</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45936.488181250003</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45936.488181250003</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45936.488181250003</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45936.488181250003</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45936.488181250003</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45936.488181250003</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45936.488181250003</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45936.488181250003</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45936.488181250003</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45936.488181250003</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45936.488181250003</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45936.488181250003</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45936.488181250003</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45936.488181250003</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45936.488181250003</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45936.488181250003</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45936.488181250003</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45936.488181250003</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45936.488181250003</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45936.488181250003</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45936.488181250003</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45936.488181250003</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45936.488181250003</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45936.488181250003</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45936.488181250003</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45936.488181250003</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45936.488181250003</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45936.488181250003</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45936.488181250003</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45936.488181250003</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45936.488181250003</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45936.488181250003</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45936.488181250003</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45936.488181250003</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45936.488181250003</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45936.488181250003</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45936.488181250003</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45936.488181250003</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45936.488181250003</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45936.488181250003</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45936.488181250003</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45936.488181250003</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45936.488181250003</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45936.488181250003</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45936.488181250003</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45936.488181250003</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45936.488181250003</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45936.488181250003</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45936.488181250003</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45936.488181250003</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45936.488181250003</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45936.488181250003</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45936.488181250003</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45936.488181250003</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45936.488181250003</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45936.488181250003</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45936.488181250003</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45936.488181250003</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45936.488181250003</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45936.488181250003</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45936.488181250003</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45936.488181250003</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45936.488181250003</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45936.488181250003</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45936.488181250003</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45936.488181250003</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45936.488181250003</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45936.488181250003</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45936.488181250003</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45936.488181250003</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45936.488181250003</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45936.488181250003</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45936.488181250003</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45936.488181250003</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45936.488181250003</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45936.488181250003</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45936.488181250003</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45936.488181250003</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45936.488181250003</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45936.488181250003</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45936.488181250003</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45936.488181250003</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45936.488181250003</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45936.488181250003</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45936.488181250003</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45936.488181250003</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45936.488181250003</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45936.488181250003</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45936.488181250003</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45936.488181250003</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45936.488181250003</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45936.488181250003</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45936.488181250003</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45936.488181250003</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45936.488181250003</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45936.488181250003</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45936.488181250003</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45936.488181250003</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45936.488181250003</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45936.488181250003</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45936.488181250003</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45936.488181250003</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45936.488181250003</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45936.488181250003</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45936.488181250003</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45936.488181250003</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45936.488181250003</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45936.488181250003</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45936.488181250003</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45936.488181250003</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45936.488181250003</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45936.488181250003</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45936.488181250003</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45936.488181250003</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45936.488181250003</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45936.488181250003</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45936.488181250003</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45936.488181250003</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45936.488181250003</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45936.488181250003</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45936.488181250003</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45936.488181250003</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45936.488181250003</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45936.488181250003</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45936.488181250003</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45936.488181250003</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45936.488181250003</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45936.488181250003</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45936.488181250003</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45936.488181250003</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45936.488181250003</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45936.488181250003</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45936.488181250003</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45936.488181250003</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45936.488181250003</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45936.488181250003</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45936.488181250003</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45936.488181250003</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45936.488181250003</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45936.488181250003</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45936.488181250003</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45936.488181250003</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45936.488181250003</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45936.488181250003</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45936.488181250003</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45936.488181250003</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45936.488181250003</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45936.488181250003</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45936.488181250003</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45936.488181250003</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45936.488181250003</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45936.488181250003</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45936.488181250003</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45936.488181250003</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45936.488181250003</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45936.488181250003</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45936.488181250003</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45936.488181250003</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45936.488181250003</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45936.488181250003</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45936.488181250003</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45936.488181250003</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45936.488181250003</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45936.488181250003</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45936.488181250003</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45936.488181250003</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45936.488181250003</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45936.488181250003</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45936.488181250003</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45936.488181250003</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45936.488181250003</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45936.488181250003</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45936.488181250003</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45936.488181250003</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45936.488181250003</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45936.488181250003</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45936.488181250003</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45936.488181250003</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45936.488181250003</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45936.488181250003</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45936.488181250003</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45936.488181250003</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45936.488181250003</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45936.488181250003</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45936.488181250003</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45936.488181250003</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45936.488181250003</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45936.488181250003</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45936.488181250003</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45936.488181250003</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45936.488181250003</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45936.488181250003</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45936.488181250003</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45936.488181250003</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45936.488181250003</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45936.488181250003</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45936.488181250003</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45936.488181250003</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45936.488181250003</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45936.488181250003</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45936.488181250003</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45936.488181250003</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45936.488181250003</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45936.488181250003</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45936.488181250003</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45936.488181250003</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45936.488181250003</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45936.488181250003</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45936.488181250003</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45936.488181250003</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45936.488181250003</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45936.488181250003</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45936.488181250003</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45936.488181250003</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45936.488181250003</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45936.488181250003</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45936.488181250003</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45936.488181250003</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45936.488181250003</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45936.488181250003</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45936.488181250003</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45936.488181250003</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45936.488181250003</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45936.488181250003</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45936.488181250003</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45936.488181250003</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45936.488181250003</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45936.488181250003</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45936.488181250003</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45936.488181250003</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45936.488181250003</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45936.488181250003</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45936.488181250003</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45936.488181250003</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45936.488181250003</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45936.488181250003</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45936.488181250003</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45936.488181250003</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45936.488181250003</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45936.488181250003</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45936.488181250003</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45936.488181250003</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45936.488181250003</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45936.488181250003</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45936.488181250003</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45936.488181250003</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45936.488181250003</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45936.488181250003</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45936.488181250003</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45936.488181250003</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45936.488181250003</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45936.488181250003</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45936.488181250003</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45936.488181250003</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45936.488181250003</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45936.488181250003</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45936.488181250003</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45936.488181250003</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45936.488181250003</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45936.488181250003</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45936.488181250003</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45936.488181250003</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45936.488181250003</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45936.488181250003</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45936.488181250003</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45936.488181250003</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45936.488181250003</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45936.488181250003</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45936.488181250003</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45936.488181250003</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45936.488181250003</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45936.488181250003</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45936.488181250003</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45936.488181250003</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45936.488181250003</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45936.488181250003</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45936.488181250003</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45936.488181250003</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45936.488181250003</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45936.488181250003</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45936.488181250003</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45936.488181250003</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45936.488181250003</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45936.488181250003</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45936.488181250003</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45936.488181250003</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45936.488181250003</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45936.488181250003</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45936.488181250003</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45936.488181250003</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45936.488181250003</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45936.488181250003</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45936.488181250003</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45936.488181250003</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45936.488181250003</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45936.488181250003</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45936.488181250003</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45936.488181250003</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45936.488181250003</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45936.488181250003</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45936.488181250003</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45936.488181250003</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45936.488181250003</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45936.488181250003</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45936.488181250003</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45936.488181250003</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45936.488181250003</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45936.488181250003</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45936.488181250003</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45936.488181250003</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45936.488181250003</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45936.488181250003</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45936.488181250003</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45936.488181250003</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45936.488181250003</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45936.488181250003</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45936.488181250003</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45936.488181250003</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45936.488181250003</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45936.488181250003</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45936.488181250003</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45936.488181250003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45936.488181250003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45936.488181250003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45936.488181250003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45936.488181250003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45936.488181250003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45936.488181250003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45936.488181250003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45936.488181250003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45936.488181250003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45936.488181250003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45936.488181250003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45936.488181250003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45936.488181250003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45936.488181250003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45936.488181250003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45936.488181250003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45936.488181250003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45936.488181250003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45936.488181250003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45936.488181250003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45936.488181250003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45936.488181250003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45936.488181250003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45936.488181250003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45936.488181250003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45936.488181250003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45936.488181250003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45936.488181250003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45936.488181250003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45936.488181250003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45936.488181250003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45936.488181250003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45936.488181250003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45936.488181250003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45936.488181250003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45936.488181250003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45936.488181250003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45936.488181250003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45936.488181250003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45936.488181250003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45936.488181250003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45936.488181250003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45936.488181250003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45936.488181250003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45936.488181250003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45936.488181250003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45936.488181250003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45936.488181250003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45936.488181250003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45936.488181250003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45936.488181250003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45936.488181250003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45936.488181250003</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45936.488181250003</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45936.488181250003</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45936.488181250003</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45936.488181250003</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45936.488181250003</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45936.488181250003</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45936.488181250003</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45936.488181250003</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45936.488181250003</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45936.488181250003</v>
      </c>
      <c r="H494" s="144"/>
      <c r="I494" s="140" t="str">
        <f>IFERROR(VLOOKUP(D494,DB!A:F,6,0),"")</f>
        <v/>
      </c>
      <c r="J494" s="140" t="str">
        <f>IFERROR(VLOOKUP(D494,DB!A:G,7,0),"")</f>
        <v/>
      </c>
      <c r="K494" s="147"/>
      <c r="L494" s="142" t="str">
        <f>IFERROR(VLOOKUP(D494,DB!A:I,9,0),"")</f>
        <v/>
      </c>
    </row>
    <row r="495" spans="1:12" ht="15" customHeight="1">
      <c r="A495" s="148"/>
      <c r="B495" s="148" t="str">
        <f>IFERROR(VLOOKUP(D495,DB!A:K,11,0),"")</f>
        <v/>
      </c>
      <c r="C495" s="149"/>
      <c r="D495" s="150"/>
      <c r="E495" s="151"/>
      <c r="F495" s="152"/>
      <c r="G495" s="153">
        <f ca="1">IFERROR(NOW()-F495,"")</f>
        <v>45936.488181250003</v>
      </c>
      <c r="H495" s="152"/>
      <c r="I495" s="148" t="str">
        <f>IFERROR(VLOOKUP(D495,DB!A:F,6,0),"")</f>
        <v/>
      </c>
      <c r="J495" s="148" t="str">
        <f>IFERROR(VLOOKUP(D495,DB!A:G,7,0),"")</f>
        <v/>
      </c>
      <c r="K495" s="154"/>
      <c r="L495" s="150"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44.656121064814215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10.29930393518589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45936.488181250003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45936.488181250003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45936.488181250003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45936.488181250003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45936.488181250003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45936.488181250003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45936.488181250003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45936.488181250003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45936.488181250003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45936.488181250003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45936.488181250003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45936.488181250003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45936.488181250003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45936.488181250003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45936.488181250003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45936.488181250003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45936.488181250003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45936.488181250003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45936.488181250003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45936.488181250003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45936.488181250003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45936.488181250003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45936.488181250003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45936.488181250003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45936.488181250003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45936.488181250003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45936.488181250003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45936.488181250003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45936.488181250003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45936.488181250003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45936.488181250003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45936.488181250003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45936.488181250003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45936.488181250003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45936.488181250003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45936.488181250003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45936.488181250003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45936.488181250003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45936.488181250003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45936.488181250003</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45936.488181250003</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45936.488181250003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45936.488181250003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45936.488181250003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45936.488181250003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45936.488181250003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45936.488181250003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45936.488181250003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45936.488181250003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45936.488181250003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45936.488181250003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45936.488181250003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45936.488181250003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45936.488181250003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45936.488181250003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45936.488181250003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45936.488181250003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45936.488181250003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45936.488181250003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45936.488181250003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45936.488181250003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45936.488181250003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45936.488181250003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45936.488181250003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45936.488181250003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45936.488181250003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45936.488181250003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45936.488181250003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45936.488181250003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45936.488181250003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45936.488181250003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45936.488181250003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45936.488181250003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45936.488181250003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45936.488181250003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45936.488181250003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45936.488181250003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45936.488181250003</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45936.488181250003</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45936.488181250003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45936.488181250003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45936.488181250003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45936.488181250003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45936.488181250003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45936.488181250003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45936.488181250003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45936.488181250003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45936.488181250003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45936.488181250003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45936.488181250003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45936.488181250003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45936.488181250003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45936.488181250003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45936.488181250003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45936.488181250003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45936.488181250003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45936.488181250003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45936.488181250003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45936.488181250003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45936.488181250003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45936.488181250003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45936.488181250003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45936.488181250003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45936.488181250003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45936.488181250003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45936.488181250003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45936.488181250003</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45936.488181250003</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45936.488181250003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45936.488181250003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45936.488181250003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45936.488181250003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45936.488181250003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45936.488181250003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45936.488181250003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45936.488181250003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45936.488181250003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45936.488181250003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45936.488181250003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45936.488181250003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45936.488181250003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45936.488181250003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45936.488181250003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45936.488181250003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45936.488181250003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45936.488181250003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45936.488181250003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45936.488181250003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45936.488181250003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45936.488181250003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45936.488181250003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45936.488181250003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45936.488181250003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45936.488181250003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45936.488181250003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45936.488181250003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45936.488181250003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45936.488181250003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45936.488181250003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45936.488181250003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45936.488181250003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45936.488181250003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45936.488181250003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45936.488181250003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45936.488181250003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45936.488181250003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45936.488181250003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45936.488181250003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45936.488181250003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45936.488181250003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45936.488181250003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45936.488181250003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45936.488181250003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45936.488181250003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45936.488181250003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45936.488181250003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45936.488181250003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45936.488181250003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45936.488181250003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45936.488181250003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45936.488181250003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45936.488181250003</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9.7153340277800453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45936.488181250003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2.6072090277812094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1.5459358796288143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45936.488181250003</v>
      </c>
      <c r="H6" s="124">
        <v>45936.427731481483</v>
      </c>
      <c r="I6" s="120" t="str">
        <f>IFERROR(VLOOKUP(D6,DB!A:F,6,0),"")</f>
        <v>SCECO</v>
      </c>
      <c r="J6" s="119" t="str">
        <f>IFERROR(VLOOKUP(D6,DB!A:G,7,0),"")</f>
        <v xml:space="preserve">Weak </v>
      </c>
      <c r="K6" s="125" t="s">
        <v>39072</v>
      </c>
      <c r="L6" s="126" t="str">
        <f>IFERROR(VLOOKUP(D6,DB!A:I,9,0),"")</f>
        <v>Latis</v>
      </c>
    </row>
    <row r="7" spans="1:16383" ht="31.5" customHeight="1">
      <c r="A7" s="121" t="s">
        <v>39073</v>
      </c>
      <c r="B7" s="120" t="str">
        <f>IFERROR(VLOOKUP(D7,DB!A:K,11,0),"")</f>
        <v>R6</v>
      </c>
      <c r="C7" s="122">
        <v>3</v>
      </c>
      <c r="D7" s="120" t="s">
        <v>37790</v>
      </c>
      <c r="E7" s="123" t="s">
        <v>39074</v>
      </c>
      <c r="F7" s="124"/>
      <c r="G7" s="89">
        <f ca="1">IFERROR(NOW()-F7,"-")</f>
        <v>45936.488181250003</v>
      </c>
      <c r="H7" s="124">
        <v>45936.464120370372</v>
      </c>
      <c r="I7" s="120" t="str">
        <f>IFERROR(VLOOKUP(D7,DB!A:F,6,0),"")</f>
        <v>SCECO</v>
      </c>
      <c r="J7" s="119" t="str">
        <f>IFERROR(VLOOKUP(D7,DB!A:G,7,0),"")</f>
        <v>Dead</v>
      </c>
      <c r="K7" s="125"/>
      <c r="L7" s="126" t="str">
        <f>IFERROR(VLOOKUP(D7,DB!A:I,9,0),"")</f>
        <v>Latis</v>
      </c>
    </row>
    <row r="8" spans="1:16383" ht="31.5" customHeight="1">
      <c r="A8" s="121"/>
      <c r="B8" s="120" t="str">
        <f>IFERROR(VLOOKUP(D8,DB!A:K,11,0),"")</f>
        <v/>
      </c>
      <c r="C8" s="122"/>
      <c r="D8" s="120"/>
      <c r="E8" s="123"/>
      <c r="F8" s="124"/>
      <c r="G8" s="89">
        <f ca="1">IFERROR(NOW()-F8,"-")</f>
        <v>45936.488181250003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2"/>
      <c r="E9" s="123"/>
      <c r="F9" s="124"/>
      <c r="G9" s="89">
        <f ca="1">IFERROR(NOW()-F9,"-")</f>
        <v>45936.488181250003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45936.488181250003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45936.488181250003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45936.488181250003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45936.488181250003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45936.488181250003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45936.488181250003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45936.488181250003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45936.488181250003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45936.488181250003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45936.488181250003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45936.488181250003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45936.488181250003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45936.488181250003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45936.488181250003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45936.488181250003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45936.488181250003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45936.488181250003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45936.488181250003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45936.488181250003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45936.488181250003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45936.488181250003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45936.488181250003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45936.488181250003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45936.488181250003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45936.488181250003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45936.488181250003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45936.488181250003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45936.488181250003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45936.488181250003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45936.488181250003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45936.488181250003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45936.488181250003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45936.488181250003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45936.488181250003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45936.488181250003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45936.488181250003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45936.488181250003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45936.488181250003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45936.488181250003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45936.488181250003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45936.488181250003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45936.488181250003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45936.488181250003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45936.488181250003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45936.488181250003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45936.488181250003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45936.488181250003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45936.488181250003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45936.488181250003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45936.488181250003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45936.488181250003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45936.488181250003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45936.488181250003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45936.488181250003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45936.488181250003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45936.488181250003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45936.488181250003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45936.488181250003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45936.488181250003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45936.488181250003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45936.488181250003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45936.488181250003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45936.488181250003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45936.488181250003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45936.488181250003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45936.488181250003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45936.488181250003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45936.488181250003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45936.488181250003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45936.488181250003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45936.488181250003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45936.488181250003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45936.488181250003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45936.488181250003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45936.488181250003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45936.488181250003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45936.488181250003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45936.488181250003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45936.488181250003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45936.488181250003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45936.488181250003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45936.488181250003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45936.488181250003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45936.488181250003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45936.488181250003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45936.488181250003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45936.488181250003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45936.488181250003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45936.488181250003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45936.488181250003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45936.488181250003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45936.488181250003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45936.488181250003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45936.488181250003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45936.488181250003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45936.488181250003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45936.488181250003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45936.488181250003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45936.488181250003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45936.488181250003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45936.488181250003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45936.488181250003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45936.488181250003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45936.488181250003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45936.488181250003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45936.488181250003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45936.488181250003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45936.488181250003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45936.488181250003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45936.488181250003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45936.488181250003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45936.488181250003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45936.488181250003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45936.488181250003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45936.488181250003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45936.488181250003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45936.488181250003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45936.488181250003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45936.488181250003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45936.488181250003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45936.488181250003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45936.488181250003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45936.488181250003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45936.488181250003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45936.488181250003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45936.488181250003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45936.488181250003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45936.488181250003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45936.488181250003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45936.488181250003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45936.488181250003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45936.488181250003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45936.488181250003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45936.488181250003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45936.488181250003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45936.488181250003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45936.488181250003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45936.488181250003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45936.488181250003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45936.488181250003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45936.488181250003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45936.488181250003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45936.488181250003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45936.488181250003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45936.488181250003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45936.488181250003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45936.488181250003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45936.488181250003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45936.488181250003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45936.488181250003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45936.488181250003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45936.488181250003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45936.488181250003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45936.488181250003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45936.488181250003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45936.488181250003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45936.488181250003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45936.488181250003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45936.488181250003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45936.488181250003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45936.488181250003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45936.488181250003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45936.488181250003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45936.488181250003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45936.488181250003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45936.488181250003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45936.488181250003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45936.488181250003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45936.488181250003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45936.488181250003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45936.488181250003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45936.488181250003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45936.488181250003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45936.488181250003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45936.488181250003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45936.488181250003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45936.488181250003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45936.488181250003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45936.488181250003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45936.488181250003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45936.488181250003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45936.488181250003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45936.488181250003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45936.488181250003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45936.488181250003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45936.488181250003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45936.488181250003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45936.488181250003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45936.488181250003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45936.488181250003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45936.488181250003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45936.488181250003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45936.488181250003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45936.488181250003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45936.488181250003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45936.488181250003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45936.488181250003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45936.488181250003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45936.488181250003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45936.488181250003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45936.488181250003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45936.488181250003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45936.488181250003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45936.488181250003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45936.488181250003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45936.488181250003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45936.488181250003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45936.488181250003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45936.488181250003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45936.488181250003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45936.488181250003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45936.488181250003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45936.488181250003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45936.488181250003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45936.488181250003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45936.488181250003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45936.488181250003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45936.488181250003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45936.488181250003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45936.488181250003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45936.488181250003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45936.488181250003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45936.488181250003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45936.488181250003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45936.488181250003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45936.488181250003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45936.488181250003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45936.488181250003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45936.488181250003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45936.488181250003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45936.488181250003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45936.488181250003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45936.488181250003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45936.488181250003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45936.488181250003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45936.488181250003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45936.488181250003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45936.488181250003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45936.488181250003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45936.488181250003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45936.488181250003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45936.488181250003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45936.488181250003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45936.488181250003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45936.488181250003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45936.488181250003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45936.488181250003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45936.488181250003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45936.488181250003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45936.488181250003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45936.488181250003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45936.488181250003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45936.488181250003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45936.488181250003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45936.488181250003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45936.488181250003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45936.488181250003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45936.488181250003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45936.488181250003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45936.488181250003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45936.488181250003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45936.488181250003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45936.488181250003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45936.488181250003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45936.488181250003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45936.488181250003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45936.488181250003</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2025-10-06T08:43:00Z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