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36" documentId="13_ncr:1_{F6CB121F-512D-4AA6-A0C1-0FB36C537598}" xr6:coauthVersionLast="47" xr6:coauthVersionMax="47" xr10:uidLastSave="{670F051C-4523-4C74-B74F-C550EC9CCED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<sst xmlns="http://schemas.openxmlformats.org/spreadsheetml/2006/main" count="179025" uniqueCount="39105">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</sst>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D10" sqref="D10"/>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291.17526886574342</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10.680280439817579</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45954.12369479167</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45954.12369479167</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45954.12369479167</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45954.12369479167</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45954.12369479167</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45954.12369479167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45954.12369479167</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45954.12369479167</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45954.12369479167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45954.12369479167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45954.12369479167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45954.12369479167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45954.12369479167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45954.12369479167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45954.12369479167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45954.12369479167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45954.12369479167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45954.12369479167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45954.12369479167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45954.12369479167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45954.12369479167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45954.12369479167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45954.12369479167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45954.12369479167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45954.12369479167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45954.12369479167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45954.12369479167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45954.12369479167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45954.12369479167</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45954.12369479167</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45954.12369479167</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45954.12369479167</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45954.12369479167</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45954.12369479167</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45954.12369479167</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45954.12369479167</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45954.12369479167</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45954.12369479167</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45954.12369479167</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45954.12369479167</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45954.12369479167</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45954.12369479167</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45954.12369479167</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45954.12369479167</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45954.12369479167</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45954.12369479167</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45954.12369479167</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45954.12369479167</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45954.12369479167</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45954.12369479167</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45954.12369479167</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45954.12369479167</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45954.12369479167</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45954.12369479167</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45954.12369479167</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45954.12369479167</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45954.12369479167</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45954.12369479167</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45954.12369479167</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45954.12369479167</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45954.12369479167</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45954.12369479167</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45954.12369479167</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45954.12369479167</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6A479C81-ED03-4086-9C11-172B5A38936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129.12385682870809</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9.6279193287045928</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0.20427349537203554</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0.14985219907975988</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c r="B7" s="18"/>
      <c r="C7" s="18"/>
      <c r="D7" s="18"/>
      <c r="E7" s="115"/>
      <c r="F7" s="116"/>
      <c r="G7" s="117"/>
      <c r="H7" s="76"/>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45954.12369479167</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45954.12369479167</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45954.12369479167</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45954.12369479167</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45954.12369479167</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45954.12369479167</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45954.12369479167</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45954.12369479167</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45954.12369479167</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45954.12369479167</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45954.12369479167</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45954.12369479167</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45954.12369479167</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45954.12369479167</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45954.12369479167</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45954.12369479167</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45954.12369479167</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45954.12369479167</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45954.12369479167</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45954.12369479167</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45954.12369479167</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45954.12369479167</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45954.12369479167</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45954.12369479167</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45954.12369479167</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45954.12369479167</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45954.12369479167</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45954.12369479167</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45954.12369479167</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45954.12369479167</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45954.12369479167</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45954.12369479167</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45954.12369479167</v>
      </c>
      <c r="H7" s="22"/>
      <c r="I7" s="19" t="s">
        <v>39090</v>
      </c>
      <c r="J7" s="18" t="str">
        <f>IFERROR(VLOOKUP(D7,DB!A:G,7,0),"")</f>
        <v/>
      </c>
      <c r="K7" s="46"/>
      <c r="L7" s="23" t="str">
        <f>IFERROR(VLOOKUP(D7,DB!A:I,9,0),"")</f>
        <v/>
      </c>
    </row>
    <row r="8" spans="1:13" ht="15" customHeight="1">
      <c r="A8" s="19"/>
      <c r="B8" s="63" t="str">
        <f>IFERROR(VLOOKUP(D8,DB!A:K,11,0),"")</f>
        <v/>
      </c>
      <c r="C8" s="18"/>
      <c r="D8" s="18"/>
      <c r="E8" s="18"/>
      <c r="F8" s="20"/>
      <c r="G8" s="21">
        <f t="shared" ca="1" si="0"/>
        <v>45954.12369479167</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45954.12369479167</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45954.12369479167</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45954.12369479167</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45954.12369479167</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45954.12369479167</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45954.12369479167</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45954.12369479167</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45954.12369479167</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45954.12369479167</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45954.12369479167</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45954.12369479167</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45954.12369479167</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45954.12369479167</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45954.12369479167</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45954.12369479167</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45954.12369479167</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45954.12369479167</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45954.12369479167</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45954.12369479167</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45954.12369479167</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45954.12369479167</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45954.12369479167</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45954.12369479167</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45954.12369479167</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45954.12369479167</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45954.12369479167</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45954.12369479167</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45954.12369479167</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45954.12369479167</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45954.12369479167</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45954.12369479167</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45954.12369479167</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45954.12369479167</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45954.12369479167</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45954.12369479167</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45954.12369479167</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45954.12369479167</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45954.12369479167</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45954.12369479167</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45954.12369479167</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45954.12369479167</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45954.12369479167</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45954.12369479167</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45954.12369479167</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45954.12369479167</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45954.12369479167</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45954.12369479167</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45954.12369479167</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45954.12369479167</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45954.12369479167</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45954.12369479167</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45954.12369479167</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45954.12369479167</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45954.12369479167</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45954.12369479167</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45954.12369479167</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45954.12369479167</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45954.12369479167</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45954.12369479167</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45954.12369479167</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45954.12369479167</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45954.12369479167</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45954.12369479167</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45954.12369479167</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45954.12369479167</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45954.12369479167</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45954.12369479167</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45954.12369479167</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45954.12369479167</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45954.12369479167</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45954.12369479167</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45954.12369479167</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45954.12369479167</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45954.12369479167</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45954.12369479167</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45954.12369479167</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45954.12369479167</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45954.12369479167</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45954.12369479167</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45954.12369479167</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45954.12369479167</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45954.12369479167</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45954.12369479167</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45954.12369479167</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45954.12369479167</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45954.12369479167</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45954.12369479167</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45954.12369479167</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45954.12369479167</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45954.12369479167</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45954.12369479167</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45954.12369479167</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45954.12369479167</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45954.12369479167</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45954.12369479167</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45954.12369479167</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45954.12369479167</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45954.12369479167</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45954.12369479167</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45954.12369479167</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45954.12369479167</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45954.12369479167</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45954.12369479167</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45954.12369479167</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45954.12369479167</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45954.12369479167</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45954.12369479167</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45954.12369479167</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45954.12369479167</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45954.12369479167</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45954.12369479167</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45954.12369479167</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45954.12369479167</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45954.12369479167</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45954.12369479167</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45954.12369479167</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45954.12369479167</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45954.12369479167</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45954.12369479167</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45954.12369479167</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45954.12369479167</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45954.12369479167</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45954.12369479167</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45954.12369479167</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45954.12369479167</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45954.12369479167</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45954.12369479167</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45954.12369479167</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45954.12369479167</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45954.12369479167</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45954.12369479167</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45954.12369479167</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45954.12369479167</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45954.12369479167</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45954.12369479167</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45954.12369479167</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45954.12369479167</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45954.12369479167</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45954.12369479167</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45954.12369479167</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45954.12369479167</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45954.12369479167</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45954.12369479167</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45954.12369479167</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45954.12369479167</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45954.12369479167</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45954.12369479167</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45954.12369479167</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45954.12369479167</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45954.12369479167</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45954.12369479167</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45954.12369479167</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45954.12369479167</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45954.12369479167</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45954.12369479167</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45954.12369479167</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45954.12369479167</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45954.12369479167</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45954.12369479167</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45954.12369479167</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45954.12369479167</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45954.12369479167</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45954.12369479167</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45954.12369479167</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45954.12369479167</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45954.12369479167</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45954.12369479167</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45954.12369479167</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45954.12369479167</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45954.12369479167</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45954.12369479167</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45954.12369479167</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45954.12369479167</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45954.12369479167</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45954.12369479167</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45954.12369479167</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45954.12369479167</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45954.12369479167</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45954.12369479167</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45954.12369479167</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45954.12369479167</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45954.12369479167</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45954.12369479167</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45954.12369479167</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45954.12369479167</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45954.12369479167</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45954.12369479167</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45954.12369479167</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45954.12369479167</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45954.12369479167</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45954.12369479167</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45954.12369479167</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45954.12369479167</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45954.12369479167</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45954.12369479167</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45954.12369479167</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45954.12369479167</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45954.12369479167</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45954.12369479167</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45954.12369479167</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45954.12369479167</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45954.12369479167</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45954.12369479167</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45954.12369479167</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45954.12369479167</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45954.12369479167</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45954.12369479167</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45954.12369479167</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45954.12369479167</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45954.12369479167</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45954.12369479167</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45954.12369479167</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45954.12369479167</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45954.12369479167</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45954.12369479167</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45954.12369479167</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45954.12369479167</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45954.12369479167</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45954.12369479167</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45954.12369479167</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45954.12369479167</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45954.12369479167</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45954.12369479167</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45954.12369479167</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45954.12369479167</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45954.12369479167</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45954.12369479167</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45954.12369479167</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45954.12369479167</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45954.12369479167</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45954.12369479167</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45954.12369479167</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45954.12369479167</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45954.12369479167</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45954.12369479167</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45954.12369479167</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45954.12369479167</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45954.12369479167</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45954.12369479167</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45954.12369479167</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45954.12369479167</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45954.12369479167</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45954.12369479167</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45954.12369479167</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45954.12369479167</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45954.12369479167</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45954.12369479167</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45954.12369479167</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45954.12369479167</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45954.12369479167</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45954.12369479167</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45954.12369479167</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45954.12369479167</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45954.12369479167</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45954.12369479167</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45954.12369479167</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45954.12369479167</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45954.12369479167</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45954.12369479167</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45954.12369479167</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45954.12369479167</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45954.12369479167</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45954.12369479167</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45954.12369479167</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45954.12369479167</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45954.12369479167</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45954.12369479167</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45954.12369479167</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45954.12369479167</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45954.12369479167</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45954.12369479167</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45954.12369479167</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45954.12369479167</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45954.12369479167</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45954.12369479167</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45954.12369479167</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45954.12369479167</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45954.12369479167</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45954.12369479167</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45954.12369479167</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45954.12369479167</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45954.12369479167</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45954.12369479167</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45954.12369479167</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45954.12369479167</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45954.12369479167</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45954.12369479167</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45954.12369479167</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45954.12369479167</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45954.12369479167</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45954.12369479167</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45954.12369479167</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45954.12369479167</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45954.12369479167</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45954.12369479167</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45954.12369479167</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45954.12369479167</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45954.12369479167</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45954.12369479167</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45954.12369479167</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45954.12369479167</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45954.12369479167</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45954.12369479167</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45954.12369479167</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45954.12369479167</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45954.12369479167</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45954.12369479167</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45954.12369479167</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45954.12369479167</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45954.12369479167</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45954.12369479167</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45954.12369479167</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45954.12369479167</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45954.12369479167</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45954.12369479167</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45954.12369479167</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45954.12369479167</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45954.12369479167</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45954.12369479167</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45954.12369479167</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45954.12369479167</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45954.12369479167</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45954.12369479167</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45954.12369479167</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45954.12369479167</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45954.12369479167</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45954.12369479167</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45954.12369479167</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45954.12369479167</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45954.12369479167</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45954.12369479167</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45954.12369479167</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45954.12369479167</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45954.12369479167</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45954.12369479167</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45954.12369479167</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45954.12369479167</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45954.12369479167</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45954.12369479167</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45954.12369479167</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45954.12369479167</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45954.12369479167</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45954.12369479167</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45954.12369479167</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45954.12369479167</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45954.12369479167</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45954.12369479167</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45954.12369479167</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45954.12369479167</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45954.12369479167</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45954.12369479167</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45954.12369479167</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45954.12369479167</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45954.12369479167</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45954.12369479167</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45954.12369479167</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45954.12369479167</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45954.12369479167</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45954.12369479167</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45954.12369479167</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45954.12369479167</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45954.12369479167</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45954.12369479167</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45954.12369479167</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45954.12369479167</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45954.12369479167</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45954.12369479167</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45954.12369479167</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45954.12369479167</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45954.12369479167</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45954.12369479167</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45954.12369479167</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45954.12369479167</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45954.12369479167</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45954.12369479167</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45954.12369479167</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45954.12369479167</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45954.12369479167</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45954.12369479167</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45954.12369479167</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45954.12369479167</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45954.12369479167</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45954.12369479167</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45954.12369479167</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45954.12369479167</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45954.12369479167</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45954.12369479167</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45954.12369479167</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45954.12369479167</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45954.12369479167</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45954.12369479167</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45954.12369479167</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45954.12369479167</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45954.12369479167</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45954.12369479167</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45954.12369479167</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45954.12369479167</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45954.12369479167</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45954.12369479167</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45954.12369479167</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45954.12369479167</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45954.12369479167</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45954.12369479167</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45954.12369479167</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45954.12369479167</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45954.12369479167</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45954.12369479167</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45954.12369479167</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45954.12369479167</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45954.12369479167</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45954.12369479167</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45954.12369479167</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45954.12369479167</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45954.12369479167</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45954.12369479167</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45954.12369479167</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45954.12369479167</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45954.12369479167</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45954.12369479167</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45954.12369479167</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45954.12369479167</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45954.12369479167</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45954.12369479167</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45954.12369479167</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45954.12369479167</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45954.12369479167</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45954.12369479167</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45954.12369479167</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45954.12369479167</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45954.12369479167</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45954.12369479167</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45954.12369479167</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45954.12369479167</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45954.12369479167</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45954.12369479167</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45954.12369479167</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45954.12369479167</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45954.12369479167</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45954.12369479167</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45954.12369479167</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45954.12369479167</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45954.12369479167</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45954.12369479167</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45954.12369479167</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45954.12369479167</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45954.12369479167</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45954.12369479167</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45954.12369479167</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45954.12369479167</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45954.12369479167</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45954.12369479167</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45954.12369479167</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45954.12369479167</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45954.12369479167</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45954.12369479167</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45954.12369479167</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45954.12369479167</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45954.12369479167</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45954.12369479167</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45954.12369479167</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45954.12369479167</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45954.12369479167</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45954.12369479167</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45954.12369479167</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45954.12369479167</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45954.12369479167</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45954.12369479167</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45954.12369479167</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45954.12369479167</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45954.12369479167</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45954.12369479167</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45954.12369479167</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45954.12369479167</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45954.12369479167</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45954.12369479167</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45954.12369479167</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45954.12369479167</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45954.12369479167</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45954.12369479167</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45954.12369479167</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45954.12369479167</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45954.12369479167</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45954.12369479167</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45954.12369479167</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45954.12369479167</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45954.12369479167</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45954.12369479167</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45954.12369479167</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45954.12369479167</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45954.12369479167</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45954.12369479167</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45954.12369479167</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45954.12369479167</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45954.12369479167</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45954.12369479167</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45954.12369479167</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45954.12369479167</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45954.12369479167</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45954.12369479167</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45954.12369479167</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45954.12369479167</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45954.12369479167</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45954.12369479167</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45954.12369479167</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45954.12369479167</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45954.12369479167</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45954.12369479167</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45954.12369479167</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45954.12369479167</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45954.12369479167</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45954.12369479167</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45954.12369479167</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45954.12369479167</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45954.12369479167</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45954.12369479167</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45954.12369479167</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45954.12369479167</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45954.12369479167</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45954.12369479167</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45954.12369479167</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45954.12369479167</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45954.12369479167</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45954.12369479167</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45954.12369479167</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45954.12369479167</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45954.12369479167</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45954.12369479167</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45954.12369479167</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45954.12369479167</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45954.12369479167</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45954.12369479167</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45954.12369479167</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45954.12369479167</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45954.12369479167</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45954.12369479167</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45954.12369479167</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45954.12369479167</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45954.12369479167</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45954.12369479167</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45954.12369479167</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45954.12369479167</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45954.12369479167</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45954.12369479167</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45954.12369479167</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45954.12369479167</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45954.12369479167</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45954.12369479167</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45954.12369479167</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45954.12369479167</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45954.12369479167</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45954.12369479167</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45954.12369479167</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45954.12369479167</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45954.12369479167</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45954.12369479167</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45954.12369479167</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45954.12369479167</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45954.12369479167</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45954.12369479167</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45954.12369479167</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45954.12369479167</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45954.12369479167</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45954.12369479167</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45954.12369479167</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45954.12369479167</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45954.12369479167</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45954.12369479167</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45954.12369479167</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45954.12369479167</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45954.12369479167</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45954.12369479167</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45954.12369479167</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45954.12369479167</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45954.12369479167</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45954.12369479167</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45954.12369479167</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45954.12369479167</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45954.12369479167</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45954.12369479167</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45954.12369479167</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45954.12369479167</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45954.12369479167</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45954.12369479167</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45954.12369479167</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45954.12369479167</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45954.12369479167</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45954.12369479167</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45954.12369479167</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45954.12369479167</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45954.12369479167</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45954.12369479167</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45954.12369479167</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45954.12369479167</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45954.12369479167</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45954.12369479167</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45954.12369479167</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45954.12369479167</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45954.12369479167</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45954.12369479167</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45954.12369479167</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45954.12369479167</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45954.12369479167</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45954.12369479167</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45954.12369479167</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45954.12369479167</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45954.12369479167</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45954.12369479167</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45954.12369479167</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45954.12369479167</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45954.12369479167</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45954.12369479167</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45954.12369479167</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45954.12369479167</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45954.12369479167</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45954.12369479167</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45954.12369479167</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45954.12369479167</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45954.12369479167</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45954.12369479167</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45954.12369479167</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45954.12369479167</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45954.12369479167</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45954.12369479167</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45954.12369479167</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45954.12369479167</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45954.12369479167</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45954.12369479167</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45954.12369479167</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45954.12369479167</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45954.12369479167</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45954.12369479167</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45954.12369479167</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45954.12369479167</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45954.12369479167</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45954.12369479167</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45954.12369479167</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45954.12369479167</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45954.12369479167</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45954.12369479167</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45954.12369479167</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45954.12369479167</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45954.12369479167</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45954.12369479167</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45954.12369479167</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45954.12369479167</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45954.12369479167</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45954.12369479167</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45954.12369479167</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45954.12369479167</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45954.12369479167</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45954.12369479167</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45954.12369479167</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45954.12369479167</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45954.12369479167</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45954.12369479167</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45954.12369479167</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45954.12369479167</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45954.12369479167</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45954.12369479167</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45954.12369479167</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45954.12369479167</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45954.12369479167</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45954.12369479167</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45954.12369479167</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45954.12369479167</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45954.12369479167</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45954.12369479167</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45954.12369479167</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45954.12369479167</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45954.12369479167</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45954.12369479167</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45954.12369479167</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45954.12369479167</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45954.12369479167</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45954.12369479167</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45954.12369479167</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45954.12369479167</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45954.12369479167</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45954.12369479167</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45954.12369479167</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45954.12369479167</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45954.12369479167</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45954.12369479167</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45954.12369479167</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45954.12369479167</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45954.12369479167</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45954.12369479167</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45954.12369479167</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45954.12369479167</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45954.12369479167</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45954.12369479167</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45954.12369479167</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45954.12369479167</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45954.12369479167</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45954.12369479167</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45954.12369479167</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45954.12369479167</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45954.12369479167</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45954.12369479167</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45954.12369479167</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45954.12369479167</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45954.12369479167</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45954.12369479167</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45954.12369479167</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45954.12369479167</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45954.12369479167</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45954.12369479167</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45954.12369479167</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45954.12369479167</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45954.12369479167</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45954.12369479167</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45954.12369479167</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45954.12369479167</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45954.12369479167</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45954.12369479167</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45954.12369479167</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45954.12369479167</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45954.12369479167</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45954.12369479167</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45954.12369479167</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45954.12369479167</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45954.12369479167</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45954.12369479167</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45954.12369479167</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45954.12369479167</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45954.12369479167</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45954.12369479167</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45954.12369479167</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45954.12369479167</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45954.12369479167</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45954.12369479167</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45954.12369479167</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45954.12369479167</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45954.12369479167</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45954.12369479167</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45954.12369479167</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45954.12369479167</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45954.12369479167</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45954.12369479167</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45954.12369479167</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45954.12369479167</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45954.12369479167</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45954.12369479167</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45954.12369479167</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45954.12369479167</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45954.12369479167</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45954.12369479167</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45954.12369479167</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45954.12369479167</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45954.12369479167</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45954.12369479167</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45954.12369479167</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45954.12369479167</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45954.12369479167</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45954.12369479167</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45954.12369479167</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45954.12369479167</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45954.12369479167</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45954.12369479167</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45954.12369479167</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45954.12369479167</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45954.12369479167</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45954.12369479167</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45954.12369479167</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45954.12369479167</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45954.12369479167</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45954.12369479167</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45954.12369479167</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45954.12369479167</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45954.12369479167</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45954.12369479167</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45954.12369479167</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45954.12369479167</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45954.12369479167</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45954.12369479167</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45954.12369479167</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45954.12369479167</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45954.12369479167</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45954.12369479167</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45954.12369479167</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45954.12369479167</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45954.12369479167</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45954.12369479167</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45954.12369479167</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45954.12369479167</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45954.12369479167</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45954.12369479167</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45954.12369479167</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45954.12369479167</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45954.12369479167</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45954.12369479167</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45954.12369479167</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45954.12369479167</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45954.12369479167</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45954.12369479167</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45954.12369479167</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45954.12369479167</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45954.12369479167</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45954.12369479167</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45954.12369479167</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45954.12369479167</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45954.12369479167</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45954.12369479167</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45954.12369479167</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45954.12369479167</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45954.12369479167</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45954.12369479167</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45954.12369479167</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45954.12369479167</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45954.12369479167</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45954.12369479167</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45954.12369479167</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45954.12369479167</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45954.12369479167</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45954.12369479167</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45954.12369479167</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45954.12369479167</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45954.12369479167</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45954.12369479167</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45954.12369479167</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45954.12369479167</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45954.12369479167</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45954.12369479167</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45954.12369479167</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45954.12369479167</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45954.12369479167</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45954.12369479167</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45954.12369479167</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45954.12369479167</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45954.12369479167</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45954.12369479167</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45954.12369479167</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45954.12369479167</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45954.12369479167</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45954.12369479167</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45954.12369479167</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45954.12369479167</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45954.12369479167</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45954.12369479167</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45954.12369479167</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45954.12369479167</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45954.12369479167</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45954.12369479167</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45954.12369479167</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45954.12369479167</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45954.12369479167</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45954.12369479167</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45954.12369479167</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45954.12369479167</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45954.12369479167</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45954.12369479167</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45954.12369479167</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45954.12369479167</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45954.12369479167</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45954.12369479167</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45954.12369479167</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45954.12369479167</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45954.12369479167</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45954.12369479167</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45954.12369479167</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45954.12369479167</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45954.12369479167</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45954.12369479167</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45954.12369479167</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45954.12369479167</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45954.12369479167</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45954.12369479167</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45954.12369479167</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45954.12369479167</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45954.12369479167</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45954.12369479167</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45954.12369479167</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45954.12369479167</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45954.12369479167</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45954.12369479167</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45954.12369479167</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45954.12369479167</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45954.12369479167</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45954.12369479167</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45954.12369479167</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45954.12369479167</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45954.12369479167</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45954.12369479167</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45954.12369479167</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45954.12369479167</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45954.12369479167</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45954.12369479167</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45954.12369479167</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45954.12369479167</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45954.12369479167</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45954.12369479167</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45954.12369479167</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45954.12369479167</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45954.12369479167</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45954.12369479167</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45954.12369479167</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45954.12369479167</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45954.12369479167</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45954.12369479167</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45954.12369479167</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45954.12369479167</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45954.12369479167</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45954.12369479167</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45954.12369479167</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45954.12369479167</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45954.12369479167</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45954.12369479167</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45954.12369479167</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45954.12369479167</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45954.12369479167</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45954.12369479167</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45954.12369479167</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45954.12369479167</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45954.12369479167</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45954.12369479167</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45954.12369479167</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45954.12369479167</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45954.12369479167</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45954.12369479167</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45954.12369479167</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45954.12369479167</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45954.12369479167</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45954.12369479167</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45954.12369479167</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45954.12369479167</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45954.12369479167</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45954.12369479167</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45954.12369479167</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45954.12369479167</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45954.12369479167</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45954.12369479167</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45954.12369479167</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45954.12369479167</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45954.12369479167</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45954.12369479167</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45954.12369479167</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45954.12369479167</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45954.12369479167</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45954.12369479167</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45954.12369479167</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45954.12369479167</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45954.12369479167</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45954.12369479167</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45954.12369479167</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45954.12369479167</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45954.12369479167</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45954.12369479167</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45954.12369479167</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45954.12369479167</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45954.12369479167</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45954.12369479167</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45954.12369479167</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45954.12369479167</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45954.12369479167</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45954.12369479167</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45954.12369479167</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45954.12369479167</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45954.12369479167</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45954.12369479167</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45954.12369479167</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45954.12369479167</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45954.12369479167</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45954.12369479167</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45954.12369479167</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45954.12369479167</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45954.12369479167</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45954.12369479167</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45954.12369479167</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45954.12369479167</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45954.12369479167</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45954.12369479167</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45954.12369479167</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45954.12369479167</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45954.12369479167</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45954.12369479167</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45954.12369479167</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45954.12369479167</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45954.12369479167</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45954.12369479167</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45954.12369479167</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45954.12369479167</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45954.12369479167</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45954.12369479167</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45954.12369479167</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45954.12369479167</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45954.12369479167</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45954.12369479167</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45954.12369479167</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45954.12369479167</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45954.12369479167</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45954.12369479167</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45954.12369479167</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45954.12369479167</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45954.12369479167</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45954.12369479167</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45954.12369479167</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45954.12369479167</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45954.12369479167</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45954.12369479167</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45954.12369479167</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45954.12369479167</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45954.12369479167</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45954.12369479167</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45954.12369479167</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45954.12369479167</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45954.12369479167</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45954.12369479167</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45954.12369479167</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45954.12369479167</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45954.12369479167</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45954.12369479167</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45954.12369479167</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45954.12369479167</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45954.12369479167</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45954.12369479167</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45954.12369479167</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45954.12369479167</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45954.12369479167</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45954.12369479167</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45954.12369479167</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45954.12369479167</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45954.12369479167</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45954.12369479167</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45954.12369479167</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45954.12369479167</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45954.12369479167</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45954.12369479167</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45954.12369479167</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45954.12369479167</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45954.12369479167</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45954.12369479167</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45954.12369479167</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45954.12369479167</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45954.12369479167</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45954.12369479167</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45954.12369479167</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45954.12369479167</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45954.12369479167</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45954.12369479167</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45954.12369479167</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45954.12369479167</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45954.12369479167</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45954.12369479167</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45954.12369479167</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45954.12369479167</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45954.12369479167</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45954.12369479167</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45954.12369479167</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45954.12369479167</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45954.12369479167</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45954.12369479167</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45954.12369479167</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45954.12369479167</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45954.12369479167</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45954.12369479167</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45954.12369479167</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45954.12369479167</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45954.12369479167</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45954.12369479167</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45954.12369479167</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45954.12369479167</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45954.12369479167</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45954.12369479167</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45954.12369479167</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45954.12369479167</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45954.12369479167</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45954.12369479167</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45954.12369479167</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45954.12369479167</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45954.12369479167</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45954.12369479167</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45954.12369479167</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45954.12369479167</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45954.12369479167</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45954.12369479167</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45954.12369479167</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45954.12369479167</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45954.12369479167</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45954.12369479167</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45954.12369479167</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45954.12369479167</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45954.12369479167</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45954.12369479167</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45954.12369479167</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45954.12369479167</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45954.12369479167</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45954.12369479167</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45954.12369479167</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45954.12369479167</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45954.12369479167</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45954.12369479167</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45954.12369479167</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45954.12369479167</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45954.12369479167</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45954.12369479167</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45954.12369479167</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45954.12369479167</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45954.12369479167</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45954.12369479167</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45954.12369479167</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45954.12369479167</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45954.12369479167</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45954.12369479167</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45954.12369479167</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45954.12369479167</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45954.12369479167</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45954.12369479167</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45954.12369479167</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45954.12369479167</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45954.12369479167</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45954.12369479167</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45954.12369479167</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45954.12369479167</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45954.12369479167</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45954.12369479167</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45954.12369479167</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39091</v>
      </c>
      <c r="B2" s="97" t="str">
        <f>IFERROR(VLOOKUP(D2,DB!A:K,11,0),"")</f>
        <v>R4</v>
      </c>
      <c r="C2" s="98">
        <v>1</v>
      </c>
      <c r="D2" s="94" t="s">
        <v>35115</v>
      </c>
      <c r="E2" s="99" t="s">
        <v>38998</v>
      </c>
      <c r="F2" s="100">
        <v>45703.480717592596</v>
      </c>
      <c r="G2" s="101">
        <f ca="1">IFERROR(NOW()-F2,"")</f>
        <v>250.64297719907336</v>
      </c>
      <c r="H2" s="100">
        <v>45703.474768518521</v>
      </c>
      <c r="I2" s="97" t="str">
        <f>IFERROR(VLOOKUP(D2,DB!A:F,6,0),"")</f>
        <v>SCECO</v>
      </c>
      <c r="J2" s="97" t="str">
        <f>IFERROR(VLOOKUP(D2,DB!A:G,7,0),"")</f>
        <v>Dead</v>
      </c>
      <c r="K2" s="102" t="s">
        <v>39092</v>
      </c>
      <c r="L2" s="94" t="str">
        <f>IFERROR(VLOOKUP(D2,DB!A:I,9,0),"")</f>
        <v>Latis</v>
      </c>
    </row>
    <row r="3" spans="1:16" ht="30" customHeight="1">
      <c r="A3" s="120" t="s">
        <v>39093</v>
      </c>
      <c r="B3" s="97" t="str">
        <f>IFERROR(VLOOKUP(D3,DB!A:K,11,0),"")</f>
        <v>R4</v>
      </c>
      <c r="C3" s="121">
        <v>1</v>
      </c>
      <c r="D3" s="94" t="s">
        <v>27420</v>
      </c>
      <c r="E3" s="99" t="s">
        <v>38998</v>
      </c>
      <c r="F3" s="124">
        <v>45953.634722222225</v>
      </c>
      <c r="G3" s="125">
        <f ca="1">IFERROR(NOW()-F3,"")</f>
        <v>0.48897256944474066</v>
      </c>
      <c r="H3" s="124">
        <v>45953.546631944446</v>
      </c>
      <c r="I3" s="120" t="str">
        <f>IFERROR(VLOOKUP(D3,DB!A:F,6,0),"")</f>
        <v>SCECO</v>
      </c>
      <c r="J3" s="120" t="str">
        <f>IFERROR(VLOOKUP(D3,DB!A:G,7,0),"")</f>
        <v>Dead</v>
      </c>
      <c r="K3" s="126" t="s">
        <v>39094</v>
      </c>
      <c r="L3" s="122" t="str">
        <f>IFERROR(VLOOKUP(D3,DB!A:I,9,0),"")</f>
        <v>Latis</v>
      </c>
    </row>
    <row r="4" spans="1:16" ht="15" customHeight="1">
      <c r="A4" s="120" t="s">
        <v>39095</v>
      </c>
      <c r="B4" s="120" t="str">
        <f>IFERROR(VLOOKUP(D4,DB!A:K,11,0),"")</f>
        <v>R4</v>
      </c>
      <c r="C4" s="121">
        <v>2</v>
      </c>
      <c r="D4" s="94" t="s">
        <v>35586</v>
      </c>
      <c r="E4" s="99" t="s">
        <v>38998</v>
      </c>
      <c r="F4" s="124">
        <v>45953.820138888892</v>
      </c>
      <c r="G4" s="125">
        <f ca="1">IFERROR(NOW()-F4,"")</f>
        <v>0.30355590277758893</v>
      </c>
      <c r="H4" s="124">
        <v>45953.776747685188</v>
      </c>
      <c r="I4" s="120" t="str">
        <f>IFERROR(VLOOKUP(D4,DB!A:F,6,0),"")</f>
        <v>SCECO</v>
      </c>
      <c r="J4" s="120" t="str">
        <f>IFERROR(VLOOKUP(D4,DB!A:G,7,0),"")</f>
        <v>In progress</v>
      </c>
      <c r="K4" s="126" t="s">
        <v>39096</v>
      </c>
      <c r="L4" s="122" t="str">
        <f>IFERROR(VLOOKUP(D4,DB!A:I,9,0),"")</f>
        <v>Latis</v>
      </c>
    </row>
    <row r="5" spans="1:16" ht="15" customHeight="1">
      <c r="A5" s="120"/>
      <c r="B5" s="120" t="str">
        <f>IFERROR(VLOOKUP(D5,DB!A:K,11,0),"")</f>
        <v/>
      </c>
      <c r="C5" s="121"/>
      <c r="D5" s="94"/>
      <c r="E5" s="99"/>
      <c r="F5" s="124"/>
      <c r="G5" s="125">
        <f ca="1">IFERROR(NOW()-F5,"")</f>
        <v>45954.12369479167</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45954.12369479167</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45954.12369479167</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45954.12369479167</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45954.12369479167</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45954.12369479167</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45954.12369479167</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45954.12369479167</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45954.12369479167</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45954.12369479167</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45954.12369479167</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45954.12369479167</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45954.12369479167</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45954.12369479167</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45954.12369479167</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45954.12369479167</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45954.12369479167</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45954.12369479167</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45954.12369479167</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45954.12369479167</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45954.12369479167</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45954.12369479167</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45954.12369479167</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45954.12369479167</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45954.12369479167</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45954.12369479167</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45954.12369479167</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45954.12369479167</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45954.12369479167</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45954.12369479167</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45954.12369479167</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45954.12369479167</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45954.12369479167</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45954.12369479167</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45954.12369479167</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45954.12369479167</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45954.12369479167</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45954.12369479167</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45954.12369479167</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45954.12369479167</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45954.12369479167</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45954.12369479167</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45954.12369479167</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45954.12369479167</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45954.12369479167</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45954.12369479167</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45954.12369479167</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45954.12369479167</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45954.12369479167</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45954.12369479167</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45954.12369479167</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45954.12369479167</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45954.12369479167</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45954.12369479167</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45954.12369479167</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45954.12369479167</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45954.12369479167</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45954.12369479167</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45954.12369479167</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45954.12369479167</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45954.12369479167</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45954.12369479167</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45954.12369479167</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45954.12369479167</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45954.12369479167</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45954.12369479167</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45954.12369479167</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45954.12369479167</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45954.12369479167</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45954.12369479167</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45954.12369479167</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45954.12369479167</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45954.12369479167</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45954.12369479167</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45954.12369479167</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45954.12369479167</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45954.12369479167</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45954.12369479167</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45954.12369479167</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45954.12369479167</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45954.12369479167</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45954.12369479167</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45954.12369479167</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45954.12369479167</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45954.12369479167</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45954.12369479167</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45954.12369479167</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45954.12369479167</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45954.12369479167</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45954.12369479167</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45954.12369479167</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45954.12369479167</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45954.12369479167</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45954.12369479167</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45954.12369479167</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45954.12369479167</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45954.12369479167</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45954.12369479167</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45954.12369479167</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45954.12369479167</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45954.12369479167</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45954.12369479167</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45954.12369479167</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45954.12369479167</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45954.12369479167</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45954.12369479167</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45954.12369479167</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45954.12369479167</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45954.12369479167</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45954.12369479167</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45954.12369479167</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45954.12369479167</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45954.12369479167</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45954.12369479167</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45954.12369479167</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45954.12369479167</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45954.12369479167</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45954.12369479167</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45954.12369479167</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45954.12369479167</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45954.12369479167</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45954.12369479167</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45954.12369479167</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45954.12369479167</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45954.12369479167</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45954.12369479167</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45954.12369479167</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45954.12369479167</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45954.12369479167</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45954.12369479167</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45954.12369479167</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45954.12369479167</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45954.12369479167</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45954.12369479167</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45954.12369479167</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45954.12369479167</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45954.12369479167</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45954.12369479167</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45954.12369479167</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45954.12369479167</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45954.12369479167</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45954.12369479167</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45954.12369479167</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45954.12369479167</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45954.12369479167</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45954.12369479167</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45954.12369479167</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45954.12369479167</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45954.12369479167</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45954.12369479167</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45954.12369479167</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45954.12369479167</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45954.12369479167</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45954.12369479167</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45954.12369479167</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45954.12369479167</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45954.12369479167</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45954.12369479167</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45954.12369479167</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45954.12369479167</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45954.12369479167</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45954.12369479167</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45954.12369479167</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45954.12369479167</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45954.12369479167</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45954.12369479167</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45954.12369479167</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45954.12369479167</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45954.12369479167</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45954.12369479167</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45954.12369479167</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45954.12369479167</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45954.12369479167</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45954.12369479167</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45954.12369479167</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45954.12369479167</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45954.12369479167</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45954.12369479167</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45954.12369479167</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45954.12369479167</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45954.12369479167</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45954.12369479167</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45954.12369479167</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45954.12369479167</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45954.12369479167</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45954.12369479167</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45954.12369479167</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45954.12369479167</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45954.12369479167</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45954.12369479167</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45954.12369479167</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45954.12369479167</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45954.12369479167</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45954.12369479167</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45954.12369479167</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45954.12369479167</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45954.12369479167</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45954.12369479167</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45954.12369479167</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45954.12369479167</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45954.12369479167</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45954.12369479167</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45954.12369479167</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45954.12369479167</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45954.12369479167</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45954.12369479167</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45954.12369479167</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45954.12369479167</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45954.12369479167</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45954.12369479167</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45954.12369479167</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45954.12369479167</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45954.12369479167</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45954.12369479167</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45954.12369479167</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45954.12369479167</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45954.12369479167</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45954.12369479167</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45954.12369479167</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45954.12369479167</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45954.12369479167</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45954.12369479167</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45954.12369479167</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45954.12369479167</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45954.12369479167</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45954.12369479167</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45954.12369479167</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45954.12369479167</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45954.12369479167</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45954.12369479167</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45954.12369479167</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45954.12369479167</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45954.12369479167</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45954.12369479167</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45954.12369479167</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45954.12369479167</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45954.12369479167</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45954.12369479167</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45954.12369479167</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45954.12369479167</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45954.12369479167</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45954.12369479167</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45954.12369479167</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K6" sqref="K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39097</v>
      </c>
      <c r="B2" s="37" t="str">
        <f>IFERROR(VLOOKUP(D2,DB!A:K,11,0),"")</f>
        <v>R5</v>
      </c>
      <c r="C2" s="37">
        <v>3</v>
      </c>
      <c r="D2" s="119" t="s">
        <v>36034</v>
      </c>
      <c r="E2" s="37" t="s">
        <v>38998</v>
      </c>
      <c r="F2" s="38">
        <v>45891.832060185188</v>
      </c>
      <c r="G2" s="145">
        <f ca="1">IFERROR(NOW()-F2,"")</f>
        <v>62.291634606481239</v>
      </c>
      <c r="H2" s="38">
        <v>45891.790393518517</v>
      </c>
      <c r="I2" s="37" t="str">
        <f>IFERROR(VLOOKUP(D2,DB!A:F,6,0),"")</f>
        <v>Generator-SG</v>
      </c>
      <c r="J2" s="37" t="str">
        <f>IFERROR(VLOOKUP(D2,DB!A:G,7,0),"")</f>
        <v>Vandalized</v>
      </c>
      <c r="K2" s="37" t="s">
        <v>39098</v>
      </c>
      <c r="L2" s="37" t="str">
        <f>IFERROR(VLOOKUP(D2,DB!A:I,9,0),"")</f>
        <v>Latis</v>
      </c>
      <c r="M2" s="118"/>
    </row>
    <row r="3" spans="1:13" ht="30.75">
      <c r="A3" s="37" t="s">
        <v>39099</v>
      </c>
      <c r="B3" s="37" t="str">
        <f>IFERROR(VLOOKUP(D3,DB!A:K,11,0),"")</f>
        <v>R5</v>
      </c>
      <c r="C3" s="37">
        <v>1</v>
      </c>
      <c r="D3" s="37" t="s">
        <v>31329</v>
      </c>
      <c r="E3" s="37" t="s">
        <v>39079</v>
      </c>
      <c r="F3" s="38">
        <v>45926.188877314817</v>
      </c>
      <c r="G3" s="145">
        <f t="shared" ref="G3" ca="1" si="0">IFERROR(NOW()-F3,"")</f>
        <v>27.934817476852913</v>
      </c>
      <c r="H3" s="38">
        <v>45926.158159722225</v>
      </c>
      <c r="I3" s="37" t="str">
        <f>IFERROR(VLOOKUP(D3,DB!A:F,6,0),"")</f>
        <v>SCECO</v>
      </c>
      <c r="J3" s="37" t="str">
        <f>IFERROR(VLOOKUP(D3,DB!A:G,7,0),"")</f>
        <v>Good</v>
      </c>
      <c r="K3" s="37" t="s">
        <v>39100</v>
      </c>
      <c r="L3" s="37" t="str">
        <f>IFERROR(VLOOKUP(D3,DB!A:I,9,0),"")</f>
        <v>Latis</v>
      </c>
      <c r="M3" s="118"/>
    </row>
    <row r="4" spans="1:13" ht="48" customHeight="1">
      <c r="A4" s="153" t="s">
        <v>39101</v>
      </c>
      <c r="B4" s="153" t="str">
        <f>IFERROR(VLOOKUP(D4,DB!A:K,11,0),"")</f>
        <v>R5</v>
      </c>
      <c r="C4" s="153">
        <v>1</v>
      </c>
      <c r="D4" s="153" t="s">
        <v>34781</v>
      </c>
      <c r="E4" s="153" t="s">
        <v>39079</v>
      </c>
      <c r="F4" s="154">
        <v>45948.661111111112</v>
      </c>
      <c r="G4" s="155">
        <f ca="1">IFERROR(NOW()-F4,"")</f>
        <v>5.4625836805571453</v>
      </c>
      <c r="H4" s="154">
        <v>45948.661111111112</v>
      </c>
      <c r="I4" s="153" t="str">
        <f>IFERROR(VLOOKUP(D4,DB!A:F,6,0),"")</f>
        <v>SCECO</v>
      </c>
      <c r="J4" s="153" t="str">
        <f>IFERROR(VLOOKUP(D4,DB!A:G,7,0),"")</f>
        <v>Dead</v>
      </c>
      <c r="K4" s="153" t="s">
        <v>39102</v>
      </c>
      <c r="L4" s="153" t="str">
        <f>IFERROR(VLOOKUP(D4,DB!A:I,9,0),"")</f>
        <v>Latis</v>
      </c>
    </row>
    <row r="5" spans="1:13" ht="15">
      <c r="A5" s="153" t="s">
        <v>39103</v>
      </c>
      <c r="B5" s="153" t="str">
        <f>IFERROR(VLOOKUP(D5,DB!A:K,11,0),"")</f>
        <v>R5</v>
      </c>
      <c r="C5" s="153">
        <v>1</v>
      </c>
      <c r="D5" s="153" t="s">
        <v>34377</v>
      </c>
      <c r="E5" s="153" t="s">
        <v>39079</v>
      </c>
      <c r="F5" s="154">
        <v>45954.100104166668</v>
      </c>
      <c r="G5" s="155">
        <f ca="1">IFERROR(NOW()-F5,"")</f>
        <v>2.3590625001816079E-2</v>
      </c>
      <c r="H5" s="154">
        <v>45954.077349537038</v>
      </c>
      <c r="I5" s="153" t="str">
        <f>IFERROR(VLOOKUP(D5,DB!A:F,6,0),"")</f>
        <v>SCECO</v>
      </c>
      <c r="J5" s="153" t="str">
        <f>IFERROR(VLOOKUP(D5,DB!A:G,7,0),"")</f>
        <v>Good</v>
      </c>
      <c r="K5" s="153" t="s">
        <v>39104</v>
      </c>
      <c r="L5" s="153" t="str">
        <f>IFERROR(VLOOKUP(D5,DB!A:I,9,0),"")</f>
        <v>Latis</v>
      </c>
    </row>
    <row r="6" spans="1:13" ht="15">
      <c r="A6" s="159"/>
      <c r="B6" s="159" t="str">
        <f>IFERROR(VLOOKUP(D6,DB!A:K,11,0),"")</f>
        <v/>
      </c>
      <c r="C6" s="159"/>
      <c r="D6" s="159"/>
      <c r="E6" s="159"/>
      <c r="F6" s="160"/>
      <c r="G6" s="161">
        <f ca="1">IFERROR(NOW()-F6,"")</f>
        <v>45954.12369479167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45954.12369479167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45954.12369479167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45954.12369479167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45954.12369479167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45954.12369479167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45954.12369479167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45954.12369479167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45954.12369479167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45954.12369479167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45954.12369479167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45954.12369479167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45954.12369479167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45954.12369479167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45954.12369479167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45954.12369479167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45954.12369479167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45954.12369479167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45954.12369479167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45954.12369479167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45954.12369479167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45954.12369479167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45954.12369479167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45954.12369479167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45954.12369479167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45954.12369479167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45954.12369479167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45954.12369479167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45954.12369479167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45954.12369479167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45954.12369479167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45954.12369479167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45954.12369479167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45954.12369479167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45954.12369479167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45954.12369479167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45954.12369479167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45954.12369479167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45954.12369479167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45954.12369479167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45954.12369479167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45954.12369479167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45954.12369479167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45954.12369479167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45954.12369479167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45954.12369479167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45954.12369479167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45954.12369479167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45954.12369479167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45954.12369479167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45954.12369479167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45954.12369479167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45954.12369479167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45954.12369479167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45954.12369479167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45954.12369479167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45954.12369479167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45954.12369479167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45954.12369479167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45954.12369479167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45954.12369479167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45954.12369479167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45954.12369479167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45954.12369479167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45954.12369479167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45954.12369479167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45954.12369479167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45954.12369479167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45954.12369479167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45954.12369479167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45954.12369479167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45954.12369479167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45954.12369479167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45954.12369479167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45954.12369479167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45954.12369479167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45954.12369479167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45954.12369479167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45954.12369479167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45954.12369479167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45954.12369479167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45954.12369479167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45954.12369479167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45954.12369479167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45954.12369479167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45954.12369479167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45954.12369479167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45954.12369479167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45954.12369479167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45954.12369479167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45954.12369479167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45954.12369479167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45954.12369479167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45954.12369479167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45954.12369479167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45954.12369479167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45954.12369479167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45954.12369479167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45954.12369479167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45954.12369479167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45954.12369479167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45954.12369479167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45954.12369479167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45954.12369479167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45954.12369479167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45954.12369479167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45954.12369479167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45954.12369479167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45954.12369479167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45954.12369479167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45954.12369479167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45954.12369479167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45954.12369479167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45954.12369479167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45954.12369479167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45954.12369479167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45954.12369479167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45954.12369479167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45954.12369479167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45954.12369479167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45954.12369479167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45954.12369479167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45954.12369479167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45954.12369479167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45954.12369479167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45954.12369479167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45954.12369479167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45954.12369479167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45954.12369479167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45954.12369479167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45954.12369479167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45954.12369479167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45954.12369479167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45954.12369479167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45954.12369479167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45954.12369479167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45954.12369479167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45954.12369479167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45954.12369479167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45954.12369479167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45954.12369479167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45954.12369479167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45954.12369479167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45954.12369479167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45954.12369479167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45954.12369479167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45954.12369479167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45954.12369479167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45954.12369479167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45954.12369479167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45954.12369479167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45954.12369479167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45954.12369479167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45954.12369479167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45954.12369479167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45954.12369479167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45954.12369479167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45954.12369479167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45954.12369479167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45954.12369479167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45954.12369479167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45954.12369479167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45954.12369479167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45954.12369479167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45954.12369479167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45954.12369479167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45954.12369479167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45954.12369479167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45954.12369479167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45954.12369479167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45954.12369479167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45954.12369479167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45954.12369479167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45954.12369479167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45954.12369479167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45954.12369479167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45954.12369479167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45954.12369479167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45954.12369479167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45954.12369479167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45954.12369479167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45954.12369479167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45954.12369479167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45954.12369479167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45954.12369479167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45954.12369479167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45954.12369479167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45954.12369479167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45954.12369479167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45954.12369479167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45954.12369479167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45954.12369479167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45954.12369479167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45954.12369479167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45954.12369479167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45954.12369479167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45954.12369479167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45954.12369479167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45954.12369479167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45954.12369479167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45954.12369479167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45954.12369479167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45954.12369479167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45954.12369479167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45954.12369479167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45954.12369479167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45954.12369479167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45954.12369479167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45954.12369479167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45954.12369479167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45954.12369479167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45954.12369479167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45954.12369479167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45954.12369479167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45954.12369479167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45954.12369479167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45954.12369479167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45954.12369479167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45954.12369479167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45954.12369479167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45954.12369479167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45954.12369479167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45954.12369479167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45954.12369479167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45954.12369479167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45954.12369479167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45954.12369479167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45954.12369479167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45954.12369479167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45954.12369479167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45954.12369479167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45954.12369479167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45954.12369479167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45954.12369479167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45954.12369479167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45954.12369479167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45954.12369479167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45954.12369479167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45954.12369479167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45954.12369479167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45954.12369479167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45954.12369479167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45954.12369479167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45954.12369479167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45954.12369479167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45954.12369479167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45954.12369479167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45954.12369479167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45954.12369479167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45954.12369479167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45954.12369479167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45954.12369479167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45954.12369479167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45954.12369479167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45954.12369479167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45954.12369479167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45954.12369479167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45954.12369479167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45954.12369479167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45954.12369479167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45954.12369479167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45954.12369479167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45954.12369479167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45954.12369479167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45954.12369479167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45954.12369479167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45954.12369479167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45954.12369479167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45954.12369479167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45954.12369479167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45954.12369479167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45954.12369479167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45954.12369479167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45954.12369479167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45954.12369479167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45954.12369479167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45954.12369479167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45954.12369479167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45954.12369479167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45954.12369479167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45954.12369479167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45954.12369479167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45954.12369479167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45954.12369479167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45954.12369479167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45954.12369479167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45954.12369479167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45954.12369479167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45954.12369479167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45954.12369479167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45954.12369479167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45954.12369479167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45954.12369479167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45954.12369479167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45954.12369479167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45954.12369479167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45954.12369479167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45954.12369479167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45954.12369479167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45954.12369479167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45954.12369479167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45954.12369479167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45954.12369479167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45954.12369479167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45954.12369479167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45954.12369479167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45954.12369479167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45954.12369479167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45954.12369479167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45954.12369479167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45954.12369479167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45954.12369479167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45954.12369479167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45954.12369479167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45954.12369479167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45954.12369479167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45954.12369479167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45954.12369479167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45954.12369479167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45954.12369479167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45954.12369479167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45954.12369479167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45954.12369479167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45954.12369479167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45954.12369479167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45954.12369479167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45954.12369479167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45954.12369479167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45954.12369479167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45954.12369479167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45954.12369479167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45954.12369479167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45954.12369479167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45954.12369479167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45954.12369479167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45954.12369479167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45954.12369479167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45954.12369479167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45954.12369479167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45954.12369479167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45954.12369479167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45954.12369479167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45954.12369479167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45954.12369479167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45954.12369479167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45954.12369479167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45954.12369479167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45954.12369479167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45954.12369479167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45954.12369479167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45954.12369479167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45954.12369479167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45954.12369479167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45954.12369479167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45954.12369479167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45954.12369479167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45954.12369479167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45954.12369479167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45954.12369479167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45954.12369479167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45954.12369479167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45954.12369479167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45954.12369479167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45954.12369479167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45954.12369479167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45954.12369479167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45954.12369479167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45954.12369479167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45954.12369479167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45954.12369479167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45954.12369479167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45954.12369479167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45954.12369479167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45954.12369479167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45954.12369479167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45954.12369479167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45954.12369479167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45954.12369479167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45954.12369479167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45954.12369479167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45954.12369479167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45954.12369479167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45954.12369479167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45954.12369479167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45954.12369479167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45954.12369479167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45954.12369479167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45954.12369479167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45954.12369479167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45954.12369479167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45954.12369479167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45954.12369479167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45954.12369479167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45954.12369479167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45954.12369479167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45954.12369479167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45954.12369479167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45954.12369479167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45954.12369479167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45954.12369479167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45954.12369479167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45954.12369479167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45954.12369479167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45954.12369479167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45954.12369479167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45954.12369479167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45954.12369479167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45954.12369479167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45954.12369479167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45954.12369479167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45954.12369479167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45954.12369479167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45954.12369479167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45954.12369479167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45954.12369479167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45954.12369479167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45954.12369479167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45954.12369479167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45954.12369479167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45954.12369479167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45954.12369479167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45954.12369479167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45954.12369479167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45954.12369479167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45954.12369479167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45954.12369479167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45954.12369479167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45954.12369479167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45954.12369479167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45954.12369479167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45954.12369479167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45954.12369479167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45954.12369479167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45954.12369479167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45954.12369479167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45954.12369479167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45954.12369479167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45954.12369479167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45954.12369479167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45954.12369479167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45954.12369479167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45954.12369479167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45954.12369479167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45954.12369479167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45954.12369479167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45954.12369479167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45954.12369479167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45954.12369479167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45954.12369479167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45954.12369479167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45954.12369479167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45954.12369479167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45954.12369479167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45954.12369479167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45954.12369479167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45954.12369479167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45954.12369479167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45954.12369479167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45954.12369479167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45954.12369479167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45954.12369479167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45954.12369479167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45954.12369479167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45954.12369479167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45954.12369479167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45954.12369479167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45954.12369479167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45954.12369479167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45954.12369479167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45954.12369479167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45954.12369479167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45954.12369479167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45954.12369479167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45954.12369479167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45954.12369479167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45954.12369479167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45954.12369479167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45954.12369479167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45954.12369479167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45954.12369479167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45954.12369479167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45954.12369479167</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45954.12369479167</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45954.12369479167</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45954.12369479167</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45954.12369479167</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45954.12369479167</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45954.12369479167</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45954.12369479167</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45954.12369479167</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45954.12369479167</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45954.12369479167</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45954.12369479167</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45954.12369479167</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45954.12369479167</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45954.12369479167</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45954.12369479167</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45954.12369479167</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45954.12369479167</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45954.12369479167</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45954.12369479167</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45954.12369479167</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45954.12369479167</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45954.12369479167</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45954.12369479167</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45954.12369479167</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45954.12369479167</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45954.12369479167</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45954.12369479167</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45954.12369479167</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45954.12369479167</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45954.12369479167</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45954.12369479167</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45954.12369479167</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45954.12369479167</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45954.12369479167</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45954.12369479167</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45954.12369479167</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45954.12369479167</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45954.12369479167</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45954.12369479167</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45954.12369479167</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45954.12369479167</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45954.12369479167</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45954.12369479167</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45954.12369479167</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45954.12369479167</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45954.12369479167</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45954.12369479167</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45954.12369479167</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45954.12369479167</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45954.12369479167</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45954.12369479167</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45954.12369479167</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45954.12369479167</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45954.12369479167</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45954.12369479167</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45954.12369479167</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45954.12369479167</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45954.12369479167</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45954.12369479167</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45954.12369479167</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45954.12369479167</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45954.12369479167</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45954.12369479167</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45954.12369479167</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45954.12369479167</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45954.12369479167</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45954.12369479167</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45954.12369479167</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45954.12369479167</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45954.12369479167</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45954.12369479167</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45954.12369479167</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45954.12369479167</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45954.12369479167</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45954.12369479167</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45954.12369479167</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45954.12369479167</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45954.12369479167</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45954.12369479167</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45954.12369479167</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45954.12369479167</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45954.12369479167</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45954.12369479167</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45954.12369479167</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45954.12369479167</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45954.12369479167</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45954.12369479167</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45954.12369479167</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45954.12369479167</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45954.12369479167</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45954.12369479167</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45954.12369479167</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45954.12369479167</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45954.12369479167</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45954.12369479167</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45954.12369479167</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45954.12369479167</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45954.12369479167</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45954.12369479167</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45954.12369479167</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45954.12369479167</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45954.12369479167</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45954.12369479167</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45954.12369479167</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45954.12369479167</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45954.12369479167</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45954.12369479167</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45954.12369479167</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45954.12369479167</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45954.12369479167</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45954.12369479167</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45954.12369479167</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45954.12369479167</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45954.12369479167</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45954.12369479167</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45954.12369479167</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45954.12369479167</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45954.12369479167</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45954.12369479167</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45954.12369479167</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45954.12369479167</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45954.12369479167</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45954.12369479167</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45954.12369479167</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45954.12369479167</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45954.12369479167</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45954.12369479167</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45954.12369479167</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45954.12369479167</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45954.12369479167</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45954.12369479167</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45954.12369479167</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45954.12369479167</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45954.12369479167</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45954.12369479167</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45954.12369479167</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45954.12369479167</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45954.12369479167</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45954.12369479167</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45954.12369479167</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45954.12369479167</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45954.12369479167</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45954.12369479167</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45954.12369479167</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45954.12369479167</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45954.12369479167</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45954.12369479167</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45954.12369479167</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45954.12369479167</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