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050" documentId="13_ncr:1_{F6CB121F-512D-4AA6-A0C1-0FB36C537598}" xr6:coauthVersionLast="47" xr6:coauthVersionMax="47" xr10:uidLastSave="{590875E0-9723-4CF5-98F6-E14F6B677D1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L7" i="6"/>
  <c r="B8"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<sst xmlns="http://schemas.openxmlformats.org/spreadsheetml/2006/main" count="178595" uniqueCount="39079">
  <si>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</si>
  <si>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</si>
  <si>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</si>
  <si>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</si>
  <si>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</si>
  <si>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</si>
  <si>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</si>
  <si>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</si>
  <si>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</si>
  <si>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</si>
  <si>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</si>
  <si>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</si>
  <si>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</si>
  <si>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</si>
  <si>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</si>
  <si>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</si>
  <si>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</si>
  <si>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</si>
  <si>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</si>
  <si>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</si>
  <si>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</si>
  <si>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</si>
  <si>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</si>
  <si>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</si>
  <si>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</si>
  <si>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</si>
  <si>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</si>
  <si>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</si>
  <si>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</si>
  <si>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</si>
  <si>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</si>
  <si>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</si>
  <si>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</si>
  <si>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</si>
  <si>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</si>
  <si>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</si>
  <si>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</si>
  <si>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</si>
  <si>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</si>
  <si>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</si>
  <si>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</si>
  <si>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</si>
  <si>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</si>
  <si>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</si>
  <si>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</si>
  <si>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</si>
  <si>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</si>
  <si>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</si>
  <si>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</si>
  <si>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</si>
  <si>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</si>
  <si>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</si>
  <si>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</si>
  <si>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</si>
  <si>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</si>
  <si>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</si>
  <si>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</si>
  <si>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</si>
  <si>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</si>
  <si>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</si>
  <si>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</si>
  <si>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</si>
  <si>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</si>
  <si>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</si>
  <si>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</si>
  <si>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</si>
  <si>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</si>
  <si>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</si>
  <si>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</si>
  <si>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</si>
  <si>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</si>
  <si>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</si>
  <si>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</si>
  <si>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</si>
  <si>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</si>
  <si>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</si>
  <si>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</si>
  <si>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</si>
  <si>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</si>
  <si>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</si>
  <si>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</si>
  <si>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</si>
  <si>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</si>
  <si>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</si>
  <si>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</si>
  <si>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</si>
  <si>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</si>
  <si>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</si>
  <si>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</si>
  <si>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</si>
  <si>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</si>
  <si>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</si>
  <si>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</si>
  <si>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</si>
  <si>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</si>
  <si>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</si>
  <si>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</si>
  <si>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</si>
  <si>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</si>
  <si>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</si>
  <si>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</si>
  <si>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</si>
  <si>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</si>
  <si>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</si>
  <si>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</si>
  <si>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</si>
  <si>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</si>
  <si>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</si>
  <si>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</si>
  <si>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</si>
  <si>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</si>
  <si>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</si>
  <si>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</si>
  <si>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</si>
  <si>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</si>
  <si>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</si>
  <si>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</si>
  <si>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</si>
  <si>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</si>
  <si>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</si>
  <si>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</si>
  <si>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</si>
  <si>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</si>
  <si>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</si>
  <si>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</si>
  <si>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</si>
  <si>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</si>
  <si>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</si>
  <si>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</si>
  <si>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</si>
  <si>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</si>
  <si>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</si>
  <si>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</si>
  <si>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</si>
  <si>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</si>
  <si>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</si>
  <si>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</si>
  <si>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</si>
  <si>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</si>
  <si>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</si>
  <si>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</si>
  <si>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</si>
  <si>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</si>
  <si>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</si>
  <si>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</si>
  <si>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</si>
  <si>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</si>
  <si>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</si>
  <si>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</si>
  <si>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</si>
  <si>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</si>
  <si>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</si>
  <si>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</si>
  <si>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</si>
  <si>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</si>
  <si>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</si>
  <si>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</si>
  <si>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</si>
  <si>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</si>
  <si>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</si>
  <si>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</si>
  <si>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</si>
  <si>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</si>
  <si>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</si>
  <si>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</si>
  <si>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</si>
  <si>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</si>
  <si>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</si>
  <si>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</si>
  <si>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</si>
  <si>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</si>
  <si>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</si>
  <si>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</si>
  <si>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</si>
  <si>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</si>
  <si>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</si>
  <si>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</si>
  <si>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</si>
  <si>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</si>
  <si>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</si>
  <si>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</si>
  <si>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</si>
  <si>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</si>
  <si>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</si>
  <si>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</si>
  <si>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</si>
  <si>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</si>
  <si>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</si>
  <si>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</si>
  <si>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</si>
  <si>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</si>
  <si>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</si>
  <si>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</si>
  <si>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</si>
  <si>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</si>
  <si>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</si>
  <si>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</si>
  <si>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</si>
  <si>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</si>
  <si>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</si>
  <si>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</si>
  <si>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</si>
  <si>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</si>
  <si>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</si>
  <si>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</si>
  <si>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</si>
  <si>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</si>
  <si>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</si>
  <si>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</si>
  <si>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</si>
  <si>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</si>
  <si>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</si>
  <si>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</si>
  <si>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</si>
  <si>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</si>
  <si>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</si>
  <si>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</si>
  <si>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</si>
  <si>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</si>
  <si>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</si>
  <si>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</si>
  <si>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</si>
  <si>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</si>
  <si>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</si>
  <si>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</si>
  <si>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</si>
  <si>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</si>
  <si>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</si>
  <si>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</si>
  <si>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</si>
  <si>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</si>
  <si>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</si>
  <si>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</si>
  <si>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</si>
  <si>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</si>
  <si>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</si>
  <si>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</si>
  <si>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</si>
  <si>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</si>
  <si>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</si>
  <si>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</si>
  <si>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</si>
  <si>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</si>
  <si>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</si>
  <si>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</si>
  <si>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</si>
  <si>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</si>
  <si>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</si>
  <si>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</si>
  <si>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</si>
  <si>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</si>
  <si>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</si>
  <si>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</si>
  <si>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</si>
  <si>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</si>
  <si>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</si>
  <si>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</si>
  <si>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</si>
  <si>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</si>
  <si>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</si>
  <si>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</si>
  <si>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</si>
  <si>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</si>
  <si>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</si>
  <si>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</si>
  <si>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</si>
  <si>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</si>
  <si>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</si>
  <si>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</si>
  <si>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</si>
  <si>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</si>
  <si>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</si>
  <si>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</si>
  <si>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</si>
  <si>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</si>
  <si>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</si>
  <si>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</si>
  <si>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</si>
  <si>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</si>
  <si>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</si>
  <si>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</si>
  <si>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</si>
  <si>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</si>
  <si>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</si>
  <si>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</si>
  <si>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</si>
  <si>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</si>
  <si>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</si>
  <si>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</si>
  <si>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</si>
  <si>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</si>
  <si>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</si>
  <si>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</si>
  <si>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</si>
  <si>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</si>
  <si>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</si>
  <si>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</si>
  <si>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</si>
  <si>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</si>
  <si>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</si>
  <si>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</si>
  <si>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</si>
  <si>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</si>
  <si>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</si>
  <si>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</si>
  <si>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</si>
  <si>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</si>
  <si>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</si>
  <si>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</si>
  <si>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</si>
  <si>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</si>
  <si>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</si>
  <si>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</si>
  <si>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</si>
  <si>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</si>
  <si>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</si>
  <si>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</si>
  <si>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</si>
  <si>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</si>
  <si>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</si>
  <si>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</si>
  <si>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</si>
  <si>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</si>
  <si>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</si>
  <si>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</si>
  <si>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</si>
  <si>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</si>
  <si>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</si>
  <si>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</si>
  <si>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</si>
  <si>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</si>
  <si>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</si>
  <si>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</si>
  <si>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</si>
  <si>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</si>
  <si>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</si>
  <si>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</si>
  <si>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</si>
  <si>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</si>
  <si>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</si>
  <si>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</si>
  <si>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</si>
  <si>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</si>
  <si>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</si>
  <si>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</si>
  <si>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</si>
  <si>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</si>
  <si>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</si>
  <si>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</si>
  <si>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</si>
  <si>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</si>
  <si>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</si>
  <si>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</si>
  <si>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</si>
  <si>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</si>
  <si>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</si>
  <si>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</si>
  <si>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</si>
  <si>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</si>
  <si>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</si>
  <si>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</si>
  <si>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</si>
  <si>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</si>
  <si>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</si>
  <si>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</si>
  <si>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</si>
  <si>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</si>
  <si>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</si>
  <si>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</si>
  <si>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</si>
  <si>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</si>
  <si>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</si>
  <si>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</si>
  <si>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</si>
  <si>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</si>
  <si>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</si>
  <si>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</si>
  <si>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</si>
  <si>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</si>
  <si>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</si>
  <si>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</si>
  <si>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</si>
  <si>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</si>
  <si>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</si>
  <si>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</si>
  <si>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</si>
  <si>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</si>
  <si>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</si>
  <si>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</si>
  <si>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</si>
  <si>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</si>
  <si>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</si>
  <si>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</si>
  <si>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</si>
  <si>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</si>
  <si>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</si>
  <si>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</si>
  <si>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</si>
  <si>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</si>
  <si>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</si>
  <si>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</si>
  <si>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</si>
  <si>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</si>
  <si>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</si>
  <si>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</si>
  <si>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</si>
  <si>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</si>
  <si>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</si>
  <si>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</si>
  <si>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</si>
  <si>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</si>
  <si>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</si>
  <si>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</si>
  <si>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</si>
  <si>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</si>
  <si>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</si>
  <si>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</si>
  <si>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</si>
  <si>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</si>
  <si>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</si>
  <si>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</si>
  <si>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</si>
  <si>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</si>
  <si>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</si>
  <si>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</si>
  <si>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</si>
  <si>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</si>
  <si>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</si>
  <si>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</si>
  <si>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</si>
  <si>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</si>
  <si>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</si>
  <si>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</si>
  <si>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</si>
  <si>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</si>
  <si>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</si>
  <si>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</si>
  <si>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</si>
  <si>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</si>
  <si>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</si>
  <si>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</si>
  <si>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</si>
  <si>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</si>
  <si>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</si>
  <si>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</si>
  <si>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</si>
  <si>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</si>
  <si>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</si>
  <si>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</si>
  <si>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</si>
  <si>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</si>
  <si>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</si>
  <si>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</si>
  <si>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</si>
  <si>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</si>
  <si>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</si>
  <si>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</si>
  <si>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</si>
  <si>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</si>
  <si>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</si>
  <si>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</si>
  <si>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</si>
  <si>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</si>
  <si>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</si>
  <si>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</si>
  <si>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</si>
  <si>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</si>
  <si>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</si>
  <si>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</si>
  <si>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</si>
  <si>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</si>
  <si>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</si>
  <si>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</si>
  <si>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</si>
  <si>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</si>
  <si>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</si>
  <si>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</si>
  <si>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</si>
  <si>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</si>
  <si>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</si>
  <si>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</si>
  <si>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</si>
  <si>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</si>
  <si>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</si>
  <si>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</si>
  <si>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</si>
  <si>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</si>
  <si>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</si>
  <si>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</si>
  <si>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</si>
  <si>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</si>
  <si>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</si>
  <si>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</si>
  <si>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</si>
  <si>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</si>
  <si>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</si>
  <si>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</si>
  <si>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</si>
  <si>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</si>
  <si>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</si>
  <si>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</si>
  <si>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</si>
  <si>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</si>
  <si>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</si>
  <si>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</si>
  <si>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</si>
  <si>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</si>
  <si>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</si>
  <si>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</si>
  <si>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</si>
  <si>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</si>
  <si>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</si>
  <si>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</si>
  <si>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</si>
  <si>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</si>
  <si>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</si>
  <si>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</si>
  <si>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</si>
  <si>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</si>
  <si>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</si>
  <si>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</si>
  <si>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</si>
  <si>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</si>
  <si>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</si>
  <si>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</si>
  <si>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</si>
  <si>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</si>
  <si>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</si>
  <si>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</si>
  <si>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</si>
  <si>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</si>
  <si>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</si>
  <si>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</si>
  <si>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</si>
  <si>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</si>
  <si>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</si>
  <si>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</si>
  <si>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</si>
  <si>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</si>
  <si>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</si>
  <si>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</si>
  <si>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</si>
  <si>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</si>
  <si>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</si>
  <si>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</si>
  <si>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</si>
  <si>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</si>
  <si>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</si>
  <si>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</si>
  <si>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</si>
  <si>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</si>
  <si>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</si>
  <si>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</si>
  <si>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</si>
  <si>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</si>
  <si>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</si>
  <si>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</si>
  <si>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</si>
  <si>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</si>
  <si>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</si>
  <si>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</si>
  <si>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</si>
  <si>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</si>
  <si>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</si>
  <si>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</si>
  <si>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</si>
  <si>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</si>
  <si>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</si>
  <si>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</si>
  <si>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</si>
  <si>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</si>
  <si>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</si>
  <si>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</si>
  <si>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</si>
  <si>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</si>
  <si>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</si>
  <si>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</si>
  <si>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</si>
  <si>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</si>
  <si>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</si>
  <si>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</si>
  <si>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</si>
  <si>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</si>
  <si>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</si>
  <si>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</si>
  <si>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</si>
  <si>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</si>
  <si>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</si>
  <si>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</si>
  <si>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</si>
  <si>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</si>
  <si>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</si>
  <si>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</si>
  <si>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</si>
  <si>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</si>
  <si>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</si>
  <si>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</si>
  <si>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</si>
  <si>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</si>
  <si>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</si>
  <si>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</si>
  <si>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</si>
  <si>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</si>
  <si>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</si>
  <si>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</si>
  <si>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</si>
  <si>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</si>
  <si>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</si>
  <si>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</si>
  <si>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</si>
  <si>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</si>
  <si>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</si>
  <si>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</si>
  <si>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</si>
  <si>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</si>
  <si>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</si>
  <si>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</si>
  <si>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</si>
  <si>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</si>
  <si>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</si>
  <si>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</si>
  <si>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</si>
  <si>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</si>
  <si>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</si>
  <si>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</si>
  <si>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</si>
  <si>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</si>
  <si>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</si>
  <si>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</si>
  <si>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</si>
  <si>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</si>
  <si>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</si>
  <si>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</si>
  <si>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</si>
  <si>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</si>
  <si>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</si>
  <si>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</si>
  <si>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</si>
  <si>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</si>
  <si>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</si>
  <si>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</si>
  <si>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</si>
  <si>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</si>
  <si>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</si>
  <si>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</si>
  <si>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</si>
  <si>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</si>
  <si>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</si>
  <si>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</si>
  <si>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</si>
  <si>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</si>
  <si>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</si>
  <si>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</si>
  <si>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</si>
  <si>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</si>
  <si>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</si>
  <si>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</si>
  <si>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</si>
  <si>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</si>
  <si>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</si>
  <si>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</si>
  <si>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</si>
  <si>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</si>
  <si>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</si>
  <si>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</si>
  <si>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</si>
  <si>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</si>
  <si>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</si>
  <si>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</si>
  <si>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</si>
  <si>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</si>
  <si>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</si>
  <si>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</si>
  <si>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</si>
  <si>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</si>
  <si>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</si>
  <si>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</si>
  <si>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</si>
  <si>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</si>
  <si>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</si>
  <si>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</si>
  <si>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</si>
  <si>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</si>
  <si>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</si>
  <si>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</si>
  <si>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</si>
  <si>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</si>
  <si>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</si>
  <si>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</si>
  <si>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</si>
  <si>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</si>
  <si>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</si>
  <si>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</si>
  <si>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</si>
  <si>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</si>
  <si>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</si>
  <si>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</si>
  <si>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</si>
  <si>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</si>
  <si>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</si>
  <si>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</si>
  <si>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</si>
  <si>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</si>
  <si>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</si>
  <si>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</si>
  <si>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</si>
  <si>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</si>
  <si>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</si>
  <si>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</si>
  <si>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</si>
  <si>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</si>
  <si>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</si>
  <si>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</si>
  <si>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</si>
  <si>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</si>
  <si>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</si>
  <si>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</si>
  <si>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</si>
  <si>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</si>
  <si>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</si>
  <si>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</si>
  <si>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</si>
  <si>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</si>
  <si>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</si>
  <si>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</si>
  <si>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</si>
  <si>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</si>
  <si>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</si>
  <si>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</si>
  <si>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</si>
  <si>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</si>
  <si>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</si>
  <si>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</si>
  <si>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</si>
  <si>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</si>
  <si>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</si>
  <si>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</si>
  <si>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</si>
  <si>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</si>
  <si>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</si>
  <si>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</si>
  <si>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</si>
  <si>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</si>
  <si>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</si>
  <si>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</si>
  <si>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</si>
  <si>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</si>
  <si>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</si>
  <si>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</si>
  <si>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</si>
  <si>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</si>
  <si>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</si>
  <si>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</si>
  <si>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</si>
  <si>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</si>
  <si>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</si>
  <si>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</si>
  <si>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</si>
  <si>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</si>
  <si>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</si>
  <si>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</si>
  <si>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</si>
  <si>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</si>
  <si>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</si>
  <si>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</si>
  <si>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</si>
  <si>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</si>
  <si>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</si>
  <si>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</si>
  <si>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</si>
  <si>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</si>
  <si>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</si>
  <si>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</si>
  <si>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</si>
  <si>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</si>
  <si>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</si>
  <si>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</si>
  <si>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</si>
  <si>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</si>
  <si>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</si>
  <si>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</si>
  <si>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</si>
  <si>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</si>
  <si>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</si>
  <si>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</si>
  <si>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</si>
  <si>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</si>
  <si>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</si>
  <si>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</si>
  <si>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</si>
  <si>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</si>
  <si>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</si>
  <si>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</si>
  <si>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</si>
  <si>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</si>
  <si>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</si>
  <si>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</si>
  <si>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</si>
  <si>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</si>
  <si>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</si>
  <si>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</si>
  <si>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</si>
  <si>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</si>
  <si>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</si>
  <si>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</si>
  <si>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</si>
  <si>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</si>
  <si>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</si>
  <si>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</si>
  <si>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</si>
  <si>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</si>
  <si>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</si>
  <si>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</si>
  <si>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</si>
  <si>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</si>
  <si>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</si>
  <si>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</si>
  <si>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</si>
  <si>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</si>
  <si>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</si>
  <si>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</si>
  <si>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</si>
  <si>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</si>
  <si>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</si>
  <si>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</si>
  <si>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</si>
  <si>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</si>
  <si>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</si>
  <si>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</si>
  <si>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</si>
  <si>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</si>
  <si>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</si>
  <si>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</si>
  <si>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</si>
  <si>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</si>
  <si>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</si>
  <si>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</si>
  <si>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</si>
  <si>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</si>
  <si>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</si>
  <si>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</si>
  <si>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</si>
  <si>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</si>
  <si>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</si>
  <si>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</si>
  <si>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</si>
  <si>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</si>
  <si>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</si>
  <si>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</si>
  <si>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</si>
  <si>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</si>
  <si>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</si>
  <si>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</si>
  <si>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</si>
  <si>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</si>
  <si>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</si>
  <si>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</si>
  <si>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</si>
  <si>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</si>
  <si>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</si>
  <si>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</si>
  <si>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</si>
  <si>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</si>
  <si>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</si>
  <si>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</si>
  <si>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</si>
  <si>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</si>
  <si>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</si>
  <si>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</si>
  <si>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</si>
  <si>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</si>
  <si>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</si>
  <si>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</si>
  <si>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</si>
  <si>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</si>
  <si>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</si>
  <si>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</si>
  <si>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</si>
  <si>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</si>
  <si>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</si>
  <si>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</si>
  <si>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</si>
  <si>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</si>
  <si>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</si>
  <si>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</si>
  <si>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</si>
  <si>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</si>
  <si>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</si>
  <si>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</si>
  <si>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</si>
  <si>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</si>
  <si>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</si>
  <si>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</si>
  <si>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</si>
  <si>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</si>
  <si>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</si>
  <si>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</si>
  <si>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</si>
  <si>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</si>
  <si>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</si>
  <si>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</si>
  <si>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</si>
  <si>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</si>
  <si>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</si>
  <si>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</si>
  <si>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</si>
  <si>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</si>
  <si>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</si>
  <si>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</si>
  <si>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</si>
  <si>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</si>
  <si>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</si>
  <si>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</si>
  <si>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</si>
  <si>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</si>
  <si>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</si>
  <si>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</si>
  <si>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</si>
  <si>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</si>
  <si>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</si>
  <si>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</si>
  <si>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</si>
  <si>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</si>
  <si>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</si>
  <si>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</si>
  <si>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</si>
  <si>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</si>
  <si>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</si>
  <si>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</si>
  <si>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</si>
  <si>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</si>
  <si>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</si>
  <si>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</si>
  <si>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</si>
  <si>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</si>
  <si>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</si>
  <si>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</si>
  <si>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</si>
  <si>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</si>
  <si>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</si>
  <si>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</si>
  <si>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</si>
  <si>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</si>
  <si>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</si>
  <si>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</si>
  <si>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</si>
  <si>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</si>
  <si>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</si>
  <si>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</si>
  <si>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</si>
  <si>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</si>
  <si>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</si>
  <si>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</si>
  <si>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</si>
  <si>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</si>
  <si>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</si>
  <si>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</si>
  <si>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</si>
  <si>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</si>
  <si>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</si>
  <si>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</si>
  <si>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</si>
  <si>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</si>
  <si>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</si>
  <si>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</si>
  <si>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</si>
  <si>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</si>
  <si>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</si>
  <si>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</si>
  <si>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</si>
  <si>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</si>
  <si>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</si>
  <si>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</si>
  <si>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</si>
  <si>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</si>
  <si>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</si>
  <si>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</si>
  <si>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</si>
  <si>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</si>
  <si>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</si>
  <si>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</si>
  <si>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</si>
  <si>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</si>
  <si>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</si>
  <si>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</si>
  <si>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</si>
  <si>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</si>
  <si>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</si>
  <si>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</si>
  <si>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</si>
  <si>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</si>
  <si>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</si>
  <si>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</si>
  <si>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</si>
  <si>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</si>
  <si>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</si>
  <si>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</si>
  <si>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</si>
  <si>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</si>
  <si>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</si>
  <si>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</si>
  <si>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</si>
  <si>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</si>
  <si>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</si>
  <si>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</si>
  <si>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</si>
  <si>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</si>
  <si>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</si>
  <si>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</si>
  <si>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</si>
  <si>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</si>
  <si>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</si>
  <si>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</si>
  <si>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</si>
  <si>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</si>
  <si>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</si>
  <si>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</si>
  <si>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</si>
  <si>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</si>
  <si>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</si>
  <si>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</si>
  <si>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</si>
  <si>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</si>
  <si>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</si>
  <si>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</si>
  <si>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</si>
  <si>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</si>
  <si>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</si>
  <si>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</si>
  <si>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</si>
  <si>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</si>
  <si>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</si>
  <si>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</si>
  <si>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</si>
  <si>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</si>
  <si>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</si>
  <si>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</si>
  <si>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</si>
  <si>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</si>
  <si>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</si>
  <si>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</si>
  <si>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</si>
  <si>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</si>
  <si>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</si>
  <si>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</si>
  <si>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</si>
  <si>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</si>
  <si>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</si>
  <si>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</si>
  <si>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</si>
  <si>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</si>
  <si>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</si>
  <si>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</si>
  <si>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</si>
  <si>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</si>
  <si>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</si>
  <si>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</si>
  <si>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</si>
  <si>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</si>
  <si>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</si>
  <si>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</si>
  <si>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</si>
  <si>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</si>
  <si>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</si>
  <si>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</si>
  <si>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</si>
  <si>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</si>
  <si>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</si>
  <si>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</si>
  <si>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</si>
  <si>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</si>
  <si>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</si>
  <si>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</si>
  <si>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</si>
  <si>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</si>
  <si>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</si>
  <si>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</si>
  <si>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</si>
  <si>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</si>
  <si>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</si>
  <si>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</si>
  <si>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</si>
  <si>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</si>
  <si>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</si>
  <si>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</si>
  <si>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</si>
  <si>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</si>
  <si>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</si>
  <si>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</si>
  <si>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</si>
  <si>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</si>
  <si>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</si>
  <si>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</si>
  <si>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</si>
  <si>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</si>
  <si>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</si>
  <si>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</si>
  <si>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</si>
  <si>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</si>
  <si>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</si>
  <si>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</si>
  <si>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</si>
  <si>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</si>
  <si>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</si>
  <si>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</si>
  <si>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</si>
  <si>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</si>
  <si>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</si>
  <si>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</si>
  <si>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</si>
  <si>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</si>
  <si>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</si>
  <si>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</si>
  <si>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</si>
  <si>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</si>
  <si>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</si>
  <si>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</si>
  <si>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</si>
  <si>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</si>
  <si>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</si>
  <si>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</si>
  <si>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</si>
  <si>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</si>
  <si>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</si>
  <si>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</si>
  <si>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</si>
  <si>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</si>
  <si>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</si>
  <si>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</si>
  <si>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</si>
  <si>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</si>
  <si>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</si>
  <si>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</si>
  <si>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</si>
  <si>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</si>
  <si>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</si>
  <si>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</si>
  <si>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</si>
  <si>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</si>
  <si>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</si>
  <si>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</si>
  <si>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</si>
  <si>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</si>
  <si>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</si>
  <si>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</si>
  <si>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</si>
  <si>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</si>
  <si>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</si>
  <si>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</si>
  <si>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</si>
  <si>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</si>
  <si>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</si>
  <si>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</si>
  <si>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</si>
  <si>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</si>
  <si>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</si>
  <si>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</si>
  <si>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</si>
  <si>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</si>
  <si>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</si>
  <si>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</si>
  <si>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</si>
  <si>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</si>
  <si>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</si>
  <si>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</si>
  <si>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</si>
  <si>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</si>
  <si>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</si>
  <si>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</si>
  <si>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</si>
  <si>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</si>
  <si>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</si>
  <si>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</si>
  <si>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</si>
  <si>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</si>
  <si>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</si>
  <si>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</si>
  <si>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</si>
  <si>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</si>
  <si>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</si>
  <si>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</si>
  <si>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</si>
  <si>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</si>
  <si>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</si>
  <si>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</si>
  <si>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</si>
  <si>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</si>
  <si>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</si>
  <si>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</si>
  <si>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</si>
  <si>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</si>
  <si>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</si>
  <si>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</si>
  <si>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</si>
  <si>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</si>
  <si>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</si>
  <si>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</si>
  <si>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</si>
  <si>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</si>
  <si>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</si>
  <si>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</si>
  <si>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</si>
  <si>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</si>
  <si>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</si>
  <si>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</si>
  <si>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</si>
  <si>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</si>
  <si>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</si>
  <si>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</si>
  <si>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</si>
  <si>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</si>
  <si>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</si>
  <si>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</si>
  <si>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</si>
  <si>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</si>
  <si>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</si>
  <si>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</si>
  <si>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</si>
  <si>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</si>
  <si>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</si>
  <si>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</si>
  <si>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</si>
  <si>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</si>
  <si>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</si>
  <si>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</si>
  <si>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</si>
  <si>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</si>
  <si>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</si>
  <si>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</si>
  <si>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</si>
  <si>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</si>
  <si>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</si>
  <si>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</si>
  <si>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</si>
  <si>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</si>
  <si>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</si>
  <si>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</si>
  <si>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</si>
  <si>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</si>
  <si>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</si>
  <si>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</si>
  <si>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</si>
  <si>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</si>
  <si>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</si>
  <si>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</si>
  <si>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</si>
  <si>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</si>
  <si>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</si>
  <si>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</si>
  <si>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</si>
  <si>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</si>
  <si>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</si>
  <si>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</si>
  <si>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</si>
  <si>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</si>
  <si>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</si>
  <si>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</si>
  <si>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</si>
  <si>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</si>
  <si>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</si>
  <si>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</si>
  <si>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</si>
  <si>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</si>
  <si>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</si>
  <si>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</si>
  <si>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</si>
  <si>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</si>
  <si>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</si>
  <si>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</si>
  <si>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</si>
  <si>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</si>
  <si>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</si>
  <si>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</si>
  <si>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</si>
  <si>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</si>
  <si>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</si>
  <si>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</si>
  <si>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</si>
  <si>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</si>
  <si>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</si>
  <si>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</si>
  <si>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</si>
  <si>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</si>
  <si>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</si>
  <si>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</si>
  <si>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</si>
  <si>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</si>
  <si>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</si>
  <si>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</si>
  <si>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</si>
  <si>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</si>
  <si>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</si>
  <si>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</si>
  <si>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</si>
  <si>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</si>
  <si>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</si>
  <si>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</si>
  <si>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</si>
  <si>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</si>
  <si>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</si>
  <si>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</si>
  <si>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</si>
  <si>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</si>
  <si>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</si>
  <si>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</si>
  <si>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</si>
  <si>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</si>
  <si>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</si>
  <si>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</si>
  <si>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</si>
  <si>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</si>
  <si>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</si>
  <si>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</si>
  <si>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</si>
  <si>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</si>
  <si>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</si>
  <si>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</si>
  <si>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</si>
  <si>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</si>
  <si>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</si>
  <si>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</si>
  <si>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</si>
  <si>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</si>
  <si>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</si>
  <si>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</si>
  <si>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</si>
  <si>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</si>
  <si>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</si>
  <si>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</si>
  <si>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</si>
  <si>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</si>
  <si>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</si>
  <si>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</si>
  <si>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</si>
  <si>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</si>
  <si>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</si>
  <si>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</si>
  <si>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</si>
  <si>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</si>
  <si>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</si>
  <si>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</si>
  <si>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</si>
  <si>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</si>
  <si>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</si>
  <si>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</si>
  <si>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</si>
  <si>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</si>
  <si>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</si>
  <si>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</si>
  <si>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</si>
  <si>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</si>
  <si>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</si>
  <si>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</si>
  <si>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</si>
  <si>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</si>
  <si>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</si>
  <si>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</si>
  <si>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</si>
  <si>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</si>
  <si>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</si>
  <si>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</si>
  <si>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</si>
  <si>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</si>
  <si>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</si>
  <si>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</si>
  <si>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</si>
  <si>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</si>
  <si>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</si>
  <si>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</si>
  <si>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</si>
  <si>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</si>
  <si>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</si>
  <si>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</si>
  <si>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</si>
  <si>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</si>
  <si>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</si>
  <si>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</si>
  <si>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</si>
  <si>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</si>
  <si>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</si>
  <si>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</si>
  <si>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</si>
  <si>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</si>
  <si>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</si>
  <si>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</si>
  <si>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</si>
  <si>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</si>
  <si>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</si>
  <si>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</si>
  <si>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</si>
  <si>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</si>
  <si>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</si>
  <si>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</si>
  <si>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</si>
  <si>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</si>
  <si>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</si>
  <si>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</si>
  <si>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</si>
  <si>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</si>
  <si>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</si>
  <si>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</si>
  <si>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</si>
  <si>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</si>
  <si>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</si>
  <si>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</si>
  <si>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</si>
  <si>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</si>
  <si>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</si>
  <si>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</si>
  <si>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</si>
  <si>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</si>
  <si>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</si>
  <si>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</si>
  <si>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</si>
  <si>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</si>
  <si>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</si>
  <si>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</si>
  <si>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</si>
  <si>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</si>
  <si>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</si>
  <si>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</si>
  <si>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</si>
  <si>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</si>
  <si>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</si>
  <si>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</si>
  <si>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</si>
  <si>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</si>
  <si>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</si>
  <si>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</si>
  <si>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</si>
  <si>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</si>
  <si>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</si>
  <si>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</si>
  <si>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</si>
  <si>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</si>
  <si>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</si>
  <si>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</si>
  <si>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</si>
  <si>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</si>
  <si>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</si>
  <si>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</si>
  <si>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</si>
  <si>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</si>
  <si>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</si>
  <si>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</si>
  <si>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</si>
  <si>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</si>
  <si>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</si>
  <si>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</si>
  <si>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</si>
  <si>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</si>
  <si>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</si>
  <si>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</si>
  <si>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</si>
  <si>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</si>
  <si>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</si>
  <si>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</si>
  <si>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</si>
  <si>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</si>
  <si>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</si>
  <si>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</si>
  <si>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</si>
  <si>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</si>
  <si>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</si>
  <si>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</si>
  <si>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</si>
  <si>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</si>
  <si>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</si>
  <si>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</si>
  <si>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</si>
  <si>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</si>
  <si>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</si>
  <si>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</si>
  <si>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</si>
  <si>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</si>
  <si>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</si>
  <si>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</si>
  <si>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</si>
  <si>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</si>
  <si>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</si>
  <si>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</si>
  <si>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</si>
  <si>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</si>
  <si>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</si>
  <si>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</si>
  <si>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</si>
  <si>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</si>
  <si>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</si>
  <si>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</si>
  <si>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</si>
  <si>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</si>
  <si>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</si>
  <si>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</si>
  <si>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</si>
  <si>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</si>
  <si>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</si>
  <si>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</si>
  <si>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</si>
  <si>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</si>
  <si>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</si>
  <si>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</si>
  <si>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</si>
  <si>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</si>
  <si>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</si>
  <si>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</si>
  <si>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</si>
  <si>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</si>
  <si>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</si>
  <si>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</si>
  <si>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</si>
  <si>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</si>
  <si>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</si>
  <si>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</si>
  <si>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</si>
  <si>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</si>
  <si>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</si>
  <si>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</si>
  <si>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</si>
  <si>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</si>
  <si>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</si>
  <si>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</si>
  <si>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</si>
  <si>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</si>
  <si>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</si>
  <si>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</si>
  <si>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</si>
  <si>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</si>
  <si>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</si>
  <si>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</si>
  <si>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</si>
  <si>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</si>
  <si>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</si>
  <si>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</si>
  <si>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</si>
  <si>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</si>
  <si>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</si>
  <si>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</si>
  <si>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</si>
  <si>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</si>
  <si>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</si>
  <si>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</si>
  <si>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</si>
  <si>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</si>
  <si>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</si>
  <si>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</si>
  <si>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</si>
  <si>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</si>
  <si>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</si>
  <si>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</si>
  <si>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</si>
  <si>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</si>
  <si>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</si>
  <si>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</si>
  <si>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</si>
  <si>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</si>
  <si>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</si>
  <si>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</si>
  <si>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</si>
  <si>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</si>
  <si>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</si>
  <si>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</si>
  <si>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</si>
  <si>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</si>
  <si>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</si>
  <si>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</si>
  <si>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</si>
  <si>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</si>
  <si>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</si>
  <si>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</si>
  <si>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</si>
  <si>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</si>
  <si>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</si>
  <si>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</si>
  <si>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</si>
  <si>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</si>
  <si>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</si>
  <si>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</si>
  <si>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</si>
  <si>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</si>
  <si>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</si>
  <si>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</si>
  <si>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</si>
  <si>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</si>
  <si>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</si>
  <si>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</si>
  <si>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</si>
  <si>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</si>
  <si>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</si>
  <si>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</si>
  <si>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</si>
  <si>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</si>
  <si>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</si>
  <si>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</si>
  <si>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</si>
  <si>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</si>
  <si>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</si>
  <si>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</si>
  <si>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</si>
  <si>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</si>
  <si>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</si>
  <si>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</si>
  <si>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</si>
  <si>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</si>
  <si>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</si>
  <si>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</si>
  <si>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</si>
  <si>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</si>
  <si>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</si>
  <si>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</si>
  <si>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</si>
  <si>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</si>
  <si>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</si>
  <si>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</si>
  <si>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</si>
  <si>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</si>
  <si>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</si>
  <si>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</si>
  <si>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</si>
  <si>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</si>
  <si>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</si>
  <si>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</si>
  <si>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</si>
  <si>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</si>
  <si>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</si>
  <si>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</si>
  <si>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</si>
  <si>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</si>
  <si>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</si>
  <si>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</si>
  <si>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</si>
  <si>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</si>
  <si>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</si>
  <si>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</si>
  <si>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</si>
  <si>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</si>
  <si>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</si>
  <si>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</si>
  <si>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</si>
  <si>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</si>
  <si>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</si>
  <si>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</si>
  <si>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</si>
  <si>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</si>
  <si>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</si>
  <si>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</si>
  <si>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</si>
  <si>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</si>
  <si>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</si>
  <si>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</si>
  <si>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</si>
  <si>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</si>
  <si>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</si>
  <si>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</si>
  <si>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</si>
  <si>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</si>
  <si>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</si>
  <si>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</si>
  <si>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</si>
  <si>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</si>
  <si>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</si>
  <si>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</si>
  <si>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</si>
  <si>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</si>
  <si>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</si>
  <si>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</si>
  <si>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</si>
  <si>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</si>
  <si>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</si>
  <si>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</si>
  <si>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</si>
  <si>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</si>
  <si>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</si>
  <si>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</si>
  <si>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</si>
  <si>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</si>
  <si>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</si>
  <si>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</si>
  <si>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</si>
  <si>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</si>
  <si>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</si>
  <si>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</si>
  <si>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</si>
  <si>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</si>
  <si>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</si>
  <si>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</si>
  <si>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</si>
  <si>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</si>
  <si>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</si>
  <si>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</si>
  <si>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</si>
  <si>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</si>
  <si>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</si>
  <si>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</si>
  <si>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</si>
  <si>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</si>
  <si>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</si>
  <si>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</si>
  <si>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</si>
  <si>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</si>
  <si>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</si>
  <si>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</si>
  <si>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</si>
  <si>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</si>
  <si>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</si>
  <si>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</si>
  <si>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</si>
  <si>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</si>
  <si>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</si>
  <si>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</si>
  <si>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</si>
  <si>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</si>
  <si>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</si>
  <si>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</si>
  <si>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</si>
  <si>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</si>
  <si>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</si>
  <si>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</si>
  <si>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</si>
  <si>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</si>
  <si>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</si>
  <si>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</si>
  <si>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</si>
  <si>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</si>
  <si>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</si>
  <si>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</si>
  <si>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</si>
  <si>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</si>
  <si>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</si>
  <si>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</si>
  <si>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</si>
  <si>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</si>
  <si>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</si>
  <si>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</si>
  <si>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</si>
  <si>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</si>
  <si>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</si>
  <si>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</si>
  <si>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</si>
  <si>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</si>
  <si>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</si>
  <si>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</si>
  <si>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</si>
  <si>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</si>
  <si>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</si>
  <si>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</si>
  <si>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</si>
  <si>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</si>
  <si>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</si>
  <si>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</si>
  <si>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</si>
  <si>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</si>
  <si>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</si>
  <si>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</si>
  <si>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</si>
  <si>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</si>
  <si>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</si>
  <si>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</si>
  <si>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</si>
  <si>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</si>
  <si>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</si>
  <si>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</si>
  <si>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</si>
  <si>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</si>
  <si>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</si>
  <si>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</si>
  <si>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</si>
  <si>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</si>
  <si>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</si>
  <si>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</si>
  <si>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</si>
  <si>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</si>
  <si>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</si>
  <si>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</si>
  <si>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</si>
  <si>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</si>
  <si>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</si>
  <si>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</si>
  <si>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</si>
  <si>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</si>
  <si>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</si>
  <si>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</si>
  <si>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</si>
  <si>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</si>
  <si>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</si>
  <si>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</si>
  <si>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</si>
  <si>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</si>
  <si>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</si>
  <si>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</si>
  <si>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</si>
  <si>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</si>
  <si>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</si>
  <si>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</si>
  <si>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</si>
  <si>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</si>
  <si>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</si>
  <si>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</si>
  <si>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</si>
  <si>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</si>
  <si>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</si>
  <si>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</si>
  <si>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</si>
  <si>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</si>
  <si>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</si>
  <si>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</si>
  <si>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</si>
  <si>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</si>
  <si>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</si>
  <si>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</si>
  <si>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</si>
  <si>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</si>
  <si>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</si>
  <si>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</si>
  <si>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</si>
  <si>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</si>
  <si>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</si>
  <si>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</si>
  <si>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</si>
  <si>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</si>
  <si>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</si>
  <si>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</si>
  <si>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</si>
  <si>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</si>
  <si>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</si>
  <si>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</si>
  <si>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</si>
  <si>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</si>
  <si>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</si>
  <si>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</si>
  <si>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</si>
  <si>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</si>
  <si>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</si>
  <si>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</si>
  <si>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</si>
  <si>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</si>
  <si>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</si>
  <si>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</si>
  <si>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</si>
  <si>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</si>
  <si>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</si>
  <si>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</si>
  <si>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</si>
  <si>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</si>
  <si>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</si>
  <si>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</si>
  <si>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</si>
  <si>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</si>
  <si>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</si>
  <si>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</si>
  <si>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</si>
  <si>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</si>
  <si>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</si>
  <si>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</si>
  <si>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</si>
  <si>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</si>
  <si>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</si>
  <si>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</si>
  <si>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</si>
  <si>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</si>
  <si>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</si>
  <si>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</si>
  <si>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</si>
  <si>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</si>
  <si>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</si>
  <si>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</si>
  <si>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</si>
  <si>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</si>
  <si>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</si>
  <si>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</si>
  <si>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</si>
  <si>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</si>
  <si>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</si>
  <si>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</si>
  <si>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</si>
  <si>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</si>
  <si>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</si>
  <si>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</si>
  <si>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</si>
  <si>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</si>
  <si>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</si>
  <si>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</si>
  <si>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</si>
  <si>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</si>
  <si>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</si>
  <si>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</si>
  <si>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</si>
  <si>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</si>
  <si>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</si>
  <si>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</si>
  <si>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</si>
  <si>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</si>
  <si>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</si>
  <si>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</si>
  <si>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</si>
  <si>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</si>
  <si>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</si>
  <si>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</si>
  <si>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</si>
  <si>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</si>
  <si>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</si>
  <si>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</si>
  <si>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</si>
  <si>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</si>
  <si>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</si>
  <si>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</si>
  <si>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</si>
  <si>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</si>
  <si>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</si>
  <si>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</si>
  <si>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</si>
  <si>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</si>
  <si>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</si>
  <si>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</si>
  <si>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</si>
  <si>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</si>
  <si>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</si>
  <si>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</si>
  <si>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</si>
  <si>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</si>
  <si>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</si>
  <si>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</si>
  <si>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</si>
  <si>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</si>
  <si>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</si>
  <si>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</si>
  <si>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</si>
  <si>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</si>
  <si>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</si>
  <si>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</si>
  <si>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</si>
  <si>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</si>
  <si>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</si>
  <si>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</si>
  <si>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</si>
  <si>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</si>
  <si>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</si>
  <si>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</si>
  <si>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</si>
  <si>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</si>
  <si>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</si>
  <si>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</si>
  <si>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</si>
  <si>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</si>
  <si>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</si>
  <si>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</si>
  <si>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</si>
  <si>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</si>
  <si>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</si>
  <si>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</si>
  <si>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</si>
  <si>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</si>
  <si>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</si>
  <si>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</si>
  <si>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</si>
  <si>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</si>
  <si>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</si>
  <si>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</si>
  <si>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</si>
  <si>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</si>
  <si>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</si>
  <si>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</si>
  <si>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</si>
  <si>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</si>
  <si>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</si>
  <si>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</si>
  <si>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</si>
  <si>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</si>
  <si>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</si>
  <si>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</si>
  <si>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</si>
  <si>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</si>
  <si>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</si>
  <si>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</si>
  <si>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</si>
  <si>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</si>
  <si>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</si>
  <si>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</si>
  <si>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</si>
  <si>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</si>
  <si>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</si>
  <si>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</si>
  <si>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</si>
  <si>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</si>
  <si>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</si>
  <si>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</si>
  <si>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</si>
  <si>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</si>
  <si>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</si>
  <si>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</si>
  <si>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</si>
  <si>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</si>
  <si>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</si>
  <si>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</si>
  <si>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</si>
  <si>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</si>
  <si>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</si>
  <si>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</si>
  <si>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</si>
  <si>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</si>
  <si>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</si>
  <si>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</si>
  <si>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</si>
  <si>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</si>
  <si>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</si>
  <si>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</si>
  <si>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</si>
  <si>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</si>
  <si>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</si>
  <si>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</si>
  <si>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</si>
  <si>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</si>
  <si>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</si>
  <si>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</si>
  <si>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</si>
  <si>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</si>
  <si>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</si>
  <si>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</si>
  <si>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</si>
  <si>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</si>
  <si>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</si>
  <si>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</si>
  <si>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</si>
  <si>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</si>
  <si>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</si>
  <si>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</si>
  <si>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</si>
  <si>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</si>
  <si>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</si>
  <si>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</si>
  <si>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</si>
  <si>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</si>
  <si>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</si>
  <si>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</si>
  <si>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</si>
  <si>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</si>
  <si>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</si>
  <si>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</si>
  <si>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</si>
  <si>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</si>
  <si>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</si>
  <si>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</si>
  <si>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</si>
  <si>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</si>
  <si>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</si>
  <si>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</si>
  <si>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</si>
  <si>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</si>
  <si>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</si>
  <si>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</si>
  <si>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</si>
  <si>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</si>
  <si>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</si>
  <si>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</si>
  <si>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</si>
  <si>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</si>
  <si>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</si>
  <si>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</si>
  <si>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</si>
  <si>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</si>
  <si>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</si>
  <si>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</si>
  <si>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</si>
  <si>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</si>
  <si>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</si>
  <si>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</si>
  <si>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</si>
  <si>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</si>
  <si>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</si>
  <si>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</si>
  <si>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</si>
  <si>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</si>
  <si>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</si>
  <si>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</si>
  <si>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</si>
  <si>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</si>
  <si>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</si>
  <si>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</si>
  <si>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</si>
  <si>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</si>
  <si>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</si>
  <si>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</si>
  <si>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</si>
  <si>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</si>
  <si>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</si>
  <si>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</si>
  <si>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</si>
  <si>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</si>
  <si>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</si>
  <si>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</si>
  <si>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</si>
  <si>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</si>
  <si>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</si>
  <si>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</si>
  <si>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</si>
  <si>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</si>
  <si>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</si>
  <si>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</si>
  <si>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</si>
  <si>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</si>
  <si>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</si>
  <si>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</si>
  <si>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</si>
  <si>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</si>
  <si>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</si>
  <si>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</si>
  <si>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</si>
  <si>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</si>
  <si>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</si>
  <si>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</si>
  <si>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</si>
  <si>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</si>
  <si>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</si>
  <si>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</si>
  <si>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</si>
  <si>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</si>
  <si>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</si>
  <si>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</si>
  <si>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</si>
  <si>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</si>
  <si>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</si>
  <si>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</si>
  <si>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</si>
  <si>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</si>
  <si>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</si>
  <si>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</si>
  <si>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</si>
  <si>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</si>
  <si>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</si>
  <si>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</si>
  <si>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</si>
  <si>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</si>
  <si>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</si>
  <si>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</si>
  <si>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</si>
  <si>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</si>
  <si>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</si>
  <si>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</si>
  <si>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</si>
  <si>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</si>
  <si>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</si>
  <si>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</si>
  <si>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</si>
  <si>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</si>
  <si>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</si>
  <si>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</si>
  <si>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</si>
  <si>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</si>
  <si>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</si>
  <si>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</si>
  <si>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</si>
  <si>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</si>
  <si>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</si>
  <si>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</si>
  <si>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</si>
  <si>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</si>
  <si>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</si>
  <si>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</si>
  <si>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</si>
  <si>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</si>
  <si>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</si>
  <si>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</si>
  <si>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</si>
  <si>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</si>
  <si>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</si>
  <si>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</si>
  <si>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</si>
  <si>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</si>
  <si>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</si>
  <si>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</si>
  <si>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</si>
  <si>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</si>
  <si>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</si>
  <si>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</si>
  <si>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</si>
  <si>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</si>
  <si>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</si>
  <si>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</si>
  <si>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</si>
  <si>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</si>
  <si>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</si>
  <si>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</si>
  <si>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</si>
  <si>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</si>
  <si>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</si>
  <si>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</si>
  <si>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</si>
  <si>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</si>
  <si>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</si>
  <si>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</si>
  <si>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</si>
  <si>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</si>
  <si>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</si>
  <si>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</si>
  <si>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</si>
  <si>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</si>
  <si>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</si>
  <si>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</si>
  <si>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</si>
  <si>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</si>
  <si>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</si>
  <si>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</si>
  <si>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</si>
  <si>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</si>
  <si>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</si>
  <si>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</si>
  <si>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</si>
  <si>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</si>
  <si>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</si>
  <si>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</si>
  <si>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</si>
  <si>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</si>
  <si>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</si>
  <si>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</si>
  <si>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</si>
  <si>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</si>
  <si>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</si>
  <si>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</si>
  <si>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</si>
  <si>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</si>
  <si>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</si>
  <si>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</si>
  <si>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</si>
  <si>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</si>
  <si>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</si>
  <si>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</si>
  <si>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</si>
  <si>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</si>
  <si>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</si>
  <si>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</si>
  <si>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</si>
  <si>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</si>
  <si>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</si>
  <si>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</si>
  <si>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</si>
  <si>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</si>
  <si>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</si>
  <si>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</si>
  <si>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</si>
  <si>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</si>
  <si>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</si>
  <si>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</si>
  <si>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</si>
  <si>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</si>
  <si>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</si>
  <si>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</si>
  <si>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</si>
  <si>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</si>
  <si>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</si>
  <si>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</si>
  <si>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</si>
  <si>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</si>
  <si>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</si>
  <si>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</si>
  <si>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</si>
  <si>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</si>
  <si>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</si>
  <si>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</si>
  <si>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</si>
  <si>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</si>
  <si>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</si>
  <si>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</si>
  <si>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</si>
  <si>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</si>
  <si>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</si>
  <si>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</si>
  <si>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</si>
  <si>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</si>
  <si>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</si>
  <si>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</si>
  <si>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</si>
  <si>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</si>
  <si>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</si>
  <si>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</si>
  <si>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</si>
  <si>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</si>
  <si>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</si>
  <si>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</si>
  <si>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</si>
  <si>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</si>
  <si>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</si>
  <si>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</si>
  <si>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</si>
  <si>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</si>
  <si>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</si>
  <si>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</si>
  <si>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</si>
  <si>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</si>
  <si>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</si>
  <si>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</si>
  <si>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</si>
  <si>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</si>
  <si>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</si>
  <si>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</si>
  <si>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</si>
  <si>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</si>
  <si>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</si>
  <si>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</si>
  <si>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</si>
  <si>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</si>
  <si>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</si>
  <si>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</si>
  <si>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</si>
  <si>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</si>
  <si>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</si>
  <si>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</si>
  <si>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</si>
  <si>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</si>
  <si>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</si>
  <si>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</si>
  <si>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</si>
  <si>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</si>
  <si>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</si>
  <si>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</si>
  <si>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</si>
  <si>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</si>
  <si>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</si>
  <si>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</si>
  <si>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</si>
  <si>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</si>
  <si>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</si>
  <si>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</si>
  <si>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</si>
  <si>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</si>
  <si>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</si>
  <si>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</si>
  <si>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</si>
  <si>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</si>
  <si>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</si>
  <si>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</si>
  <si>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</si>
  <si>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</si>
  <si>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</si>
  <si>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</si>
  <si>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</si>
  <si>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</si>
  <si>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</si>
  <si>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</si>
  <si>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</si>
  <si>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</si>
  <si>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</si>
  <si>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</si>
  <si>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</si>
  <si>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</si>
  <si>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</si>
  <si>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</si>
  <si>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</si>
  <si>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</si>
  <si>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</si>
  <si>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</si>
  <si>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</si>
  <si>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</si>
  <si>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</si>
  <si>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</si>
  <si>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</si>
  <si>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</si>
  <si>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</si>
  <si>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</si>
  <si>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</si>
  <si>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</si>
  <si>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</si>
  <si>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</si>
  <si>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</si>
  <si>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</si>
  <si>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</si>
  <si>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</si>
  <si>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</si>
  <si>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</si>
  <si>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</si>
  <si>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</si>
  <si>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</si>
  <si>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</si>
  <si>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</si>
  <si>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</si>
  <si>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</si>
  <si>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</si>
  <si>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</si>
  <si>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</si>
  <si>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</si>
  <si>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</si>
  <si>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</si>
  <si>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</si>
  <si>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</si>
  <si>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</si>
  <si>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</si>
  <si>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</si>
  <si>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</si>
  <si>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</si>
  <si>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</si>
  <si>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</si>
  <si>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</si>
  <si>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</si>
  <si>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</si>
  <si>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</si>
  <si>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</si>
  <si>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</si>
  <si>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</si>
  <si>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</si>
  <si>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</si>
  <si>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</si>
  <si>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</si>
  <si>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</si>
  <si>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</si>
  <si>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</si>
  <si>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</si>
  <si>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</si>
  <si>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</si>
  <si>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</si>
  <si>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</si>
  <si>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</si>
  <si>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</si>
  <si>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</si>
  <si>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</si>
  <si>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</si>
  <si>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</si>
  <si>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</si>
  <si>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</si>
  <si>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</si>
  <si>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</si>
  <si>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</si>
  <si>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</si>
  <si>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</si>
  <si>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</si>
  <si>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</si>
  <si>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</si>
  <si>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</si>
  <si>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</si>
  <si>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</si>
  <si>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</si>
  <si>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</si>
  <si>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</si>
  <si>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</si>
  <si>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</si>
  <si>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</si>
  <si>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</si>
  <si>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</si>
  <si>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</si>
  <si>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</si>
  <si>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</si>
  <si>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</si>
  <si>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</si>
  <si>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</si>
  <si>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</si>
  <si>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</si>
  <si>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</si>
  <si>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</si>
  <si>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</si>
  <si>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</si>
  <si>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</si>
  <si>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</si>
  <si>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</si>
  <si>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</si>
  <si>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</si>
  <si>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</si>
  <si>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</si>
  <si>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</si>
  <si>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</si>
  <si>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</si>
  <si>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</si>
  <si>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</si>
  <si>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</si>
  <si>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</si>
  <si>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</si>
  <si>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</si>
  <si>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</si>
  <si>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</si>
  <si>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</si>
  <si>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</si>
  <si>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</si>
  <si>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</si>
  <si>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</si>
  <si>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</si>
  <si>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</si>
  <si>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</si>
  <si>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</si>
  <si>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</si>
  <si>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</si>
  <si>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</si>
  <si>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</si>
  <si>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</si>
  <si>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</si>
  <si>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</si>
  <si>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</si>
  <si>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</si>
  <si>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</si>
  <si>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</si>
  <si>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</si>
  <si>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</si>
  <si>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</si>
  <si>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</si>
  <si>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</si>
  <si>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</si>
  <si>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</si>
  <si>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</si>
  <si>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</si>
  <si>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</si>
  <si>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</si>
  <si>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</si>
  <si>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</si>
  <si>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</si>
  <si>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</si>
  <si>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</si>
  <si>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</si>
  <si>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</si>
  <si>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</si>
  <si>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</si>
  <si>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</si>
  <si>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</si>
  <si>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</si>
  <si>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</si>
  <si>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</si>
  <si>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</si>
  <si>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</si>
  <si>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</si>
  <si>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</si>
  <si>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</si>
  <si>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</si>
  <si>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</si>
  <si>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</si>
  <si>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</si>
  <si>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</si>
  <si>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</si>
  <si>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</si>
  <si>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</si>
  <si>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</si>
  <si>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</si>
  <si>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</si>
  <si>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</si>
  <si>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</si>
  <si>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</si>
  <si>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</si>
  <si>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</si>
  <si>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</si>
  <si>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</si>
  <si>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</si>
  <si>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</si>
  <si>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</si>
  <si>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</si>
  <si>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</si>
  <si>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</si>
  <si>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</si>
  <si>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</si>
  <si>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</si>
  <si>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</si>
  <si>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</si>
  <si>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</si>
  <si>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</si>
  <si>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</si>
  <si>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</si>
  <si>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</si>
  <si>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</si>
  <si>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</si>
  <si>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</si>
  <si>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</si>
  <si>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</si>
  <si>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</si>
  <si>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</si>
  <si>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</si>
  <si>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</si>
  <si>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</si>
  <si>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</si>
  <si>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</si>
  <si>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</si>
  <si>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</si>
  <si>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</si>
  <si>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</si>
  <si>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</si>
  <si>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</si>
  <si>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</si>
  <si>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</si>
  <si>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</si>
  <si>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</si>
  <si>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</si>
  <si>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</si>
  <si>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</si>
  <si>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</si>
  <si>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</si>
  <si>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</si>
  <si>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</si>
  <si>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</si>
  <si>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</si>
  <si>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</si>
  <si>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</si>
  <si>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</si>
  <si>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</si>
  <si>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</si>
  <si>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</si>
  <si>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</si>
  <si>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</si>
  <si>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</si>
  <si>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</si>
  <si>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</si>
  <si>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</si>
  <si>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</si>
  <si>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</si>
  <si>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</si>
  <si>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</si>
  <si>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</si>
  <si>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</si>
  <si>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</si>
  <si>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</si>
  <si>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</si>
  <si>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</si>
  <si>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</si>
  <si>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</si>
  <si>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</si>
  <si>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</si>
  <si>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</si>
  <si>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</si>
  <si>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</si>
  <si>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</si>
  <si>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</si>
  <si>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</si>
  <si>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</si>
  <si>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</si>
  <si>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</si>
  <si>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</si>
  <si>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</si>
  <si>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</si>
  <si>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</si>
  <si>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</si>
  <si>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</si>
  <si>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</si>
  <si>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</si>
  <si>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</si>
  <si>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</si>
  <si>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</si>
  <si>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</si>
  <si>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</si>
  <si>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</si>
  <si>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</si>
  <si>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</si>
  <si>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</si>
  <si>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</si>
  <si>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</si>
  <si>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</si>
  <si>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</si>
  <si>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</si>
  <si>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</si>
  <si>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</si>
  <si>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</si>
  <si>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</si>
  <si>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</si>
  <si>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</si>
  <si>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</si>
  <si>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</si>
  <si>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</si>
  <si>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</si>
  <si>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</si>
  <si>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</si>
  <si>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</si>
  <si>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</si>
  <si>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</si>
  <si>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</si>
  <si>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</si>
  <si>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</si>
  <si>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</si>
  <si>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</si>
  <si>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</si>
  <si>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</si>
  <si>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</si>
  <si>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</si>
  <si>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</si>
  <si>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</si>
  <si>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</si>
  <si>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</si>
  <si>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</si>
  <si>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</si>
  <si>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</si>
  <si>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</si>
  <si>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</si>
  <si>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</si>
  <si>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</si>
  <si>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</si>
  <si>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</si>
  <si>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</si>
  <si>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</si>
  <si>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</si>
  <si>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</si>
  <si>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</si>
  <si>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</si>
  <si>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</si>
  <si>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</si>
  <si>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</si>
  <si>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</si>
  <si>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</si>
  <si>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</si>
  <si>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</si>
  <si>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</si>
  <si>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</si>
  <si>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</si>
  <si>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</si>
  <si>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</si>
  <si>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</si>
  <si>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</si>
  <si>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</si>
  <si>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</si>
  <si>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</si>
  <si>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</si>
  <si>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</si>
  <si>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</si>
  <si>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</si>
  <si>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</si>
  <si>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</si>
  <si>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</si>
  <si>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</si>
  <si>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</si>
  <si>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</si>
  <si>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</si>
  <si>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</si>
  <si>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</si>
  <si>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</si>
  <si>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</si>
  <si>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</si>
  <si>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</si>
  <si>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</si>
  <si>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</si>
  <si>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</si>
  <si>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</si>
  <si>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</si>
  <si>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</si>
  <si>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</si>
  <si>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</si>
  <si>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</si>
  <si>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</si>
  <si>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</si>
  <si>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</si>
  <si>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</si>
  <si>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</si>
  <si>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</si>
  <si>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</si>
  <si>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</si>
  <si>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</si>
  <si>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</si>
  <si>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</si>
  <si>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</si>
  <si>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</si>
  <si>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</si>
  <si>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</si>
  <si>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</si>
  <si>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</si>
  <si>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</si>
  <si>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</si>
  <si>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</si>
  <si>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</si>
  <si>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</si>
  <si>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</si>
  <si>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</si>
  <si>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</si>
  <si>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</si>
  <si>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</si>
  <si>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</si>
  <si>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</si>
  <si>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</si>
  <si>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</si>
  <si>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</si>
  <si>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</si>
  <si>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</si>
  <si>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</si>
  <si>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</si>
  <si>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</si>
  <si>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</si>
  <si>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</si>
  <si>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</si>
  <si>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</si>
  <si>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</si>
  <si>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</si>
  <si>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</si>
  <si>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</si>
  <si>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</si>
  <si>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</si>
  <si>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</si>
  <si>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</si>
  <si>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</si>
  <si>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</si>
  <si>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</si>
  <si>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</si>
  <si>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</si>
  <si>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</si>
  <si>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</si>
  <si>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</si>
  <si>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</si>
  <si>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</si>
  <si>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</si>
  <si>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</si>
  <si>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</si>
  <si>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</si>
  <si>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</si>
  <si>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</si>
  <si>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</si>
  <si>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</si>
  <si>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</si>
  <si>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</si>
  <si>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</si>
  <si>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</si>
  <si>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</si>
  <si>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</si>
  <si>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</si>
  <si>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</si>
  <si>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</si>
  <si>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</si>
  <si>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</si>
  <si>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</si>
  <si>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</si>
  <si>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</si>
  <si>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</si>
  <si>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</si>
  <si>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</si>
  <si>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</si>
  <si>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</si>
  <si>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</si>
  <si>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</si>
  <si>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</si>
  <si>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</si>
  <si>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</si>
  <si>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</si>
  <si>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</si>
  <si>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</si>
  <si>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</si>
  <si>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</si>
  <si>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</si>
  <si>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</si>
  <si>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</si>
  <si>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</si>
  <si>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</si>
  <si>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</si>
  <si>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</si>
  <si>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</si>
  <si>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</si>
  <si>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</si>
  <si>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</si>
  <si>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</si>
  <si>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</si>
  <si>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</si>
  <si>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</si>
  <si>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</si>
  <si>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</si>
  <si>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</si>
  <si>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</si>
  <si>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</si>
  <si>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</si>
  <si>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</si>
  <si>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</si>
  <si>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</si>
  <si>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</si>
  <si>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</si>
  <si>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</si>
  <si>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</si>
  <si>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</si>
  <si>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</si>
  <si>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</si>
  <si>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</si>
  <si>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</si>
  <si>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</si>
  <si>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</si>
  <si>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</si>
  <si>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</si>
  <si>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</si>
  <si>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</si>
  <si>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</si>
  <si>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</si>
  <si>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</si>
  <si>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</si>
  <si>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</si>
  <si>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</si>
  <si>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</si>
  <si>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</si>
  <si>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</si>
  <si>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</si>
  <si>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</si>
  <si>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</si>
  <si>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</si>
  <si>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</si>
  <si>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</si>
  <si>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</si>
  <si>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</si>
  <si>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</si>
  <si>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</si>
  <si>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</si>
  <si>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</si>
  <si>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</si>
  <si>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</si>
  <si>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</si>
  <si>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</si>
  <si>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</si>
  <si>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</si>
  <si>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</si>
  <si>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</si>
  <si>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</si>
  <si>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</si>
  <si>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</si>
  <si>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</si>
  <si>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</si>
  <si>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</si>
  <si>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</si>
  <si>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</si>
  <si>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</si>
  <si>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</si>
  <si>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</si>
  <si>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</si>
  <si>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</si>
  <si>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</si>
  <si>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</si>
  <si>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</si>
  <si>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</si>
  <si>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</si>
  <si>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</si>
  <si>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</si>
  <si>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</si>
  <si>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</si>
  <si>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</si>
  <si>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</si>
  <si>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</si>
  <si>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</si>
  <si>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</si>
  <si>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</si>
  <si>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</si>
  <si>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</si>
  <si>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</si>
  <si>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</si>
  <si>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</si>
  <si>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</si>
  <si>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</si>
  <si>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</si>
  <si>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</si>
  <si>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</si>
  <si>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</si>
  <si>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</si>
  <si>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</si>
  <si>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</si>
  <si>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</si>
  <si>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</si>
  <si>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</si>
  <si>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</si>
  <si>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</si>
  <si>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</si>
  <si>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</si>
  <si>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</si>
  <si>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</si>
  <si>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</si>
  <si>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</si>
  <si>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</si>
  <si>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</si>
  <si>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</si>
  <si>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</si>
  <si>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</si>
  <si>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</si>
  <si>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</si>
  <si>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</si>
  <si>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</si>
  <si>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</si>
  <si>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</si>
  <si>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</si>
  <si>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</si>
  <si>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</si>
  <si>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</si>
  <si>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</si>
  <si>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</si>
  <si>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</si>
  <si>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</si>
  <si>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</si>
  <si>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</si>
  <si>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</si>
  <si>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</si>
  <si>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</si>
  <si>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</si>
  <si>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</si>
  <si>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</si>
  <si>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</si>
  <si>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</si>
  <si>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</si>
  <si>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</si>
  <si>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</si>
  <si>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</si>
  <si>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</si>
  <si>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</si>
  <si>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</si>
  <si>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</si>
  <si>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</si>
  <si>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</si>
  <si>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</si>
  <si>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</si>
  <si>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</si>
  <si>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</si>
  <si>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</si>
  <si>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</si>
  <si>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</si>
  <si>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</si>
  <si>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</si>
  <si>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</si>
  <si>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</si>
  <si>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</si>
  <si>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</si>
  <si>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</si>
  <si>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</si>
  <si>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</si>
  <si>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</si>
  <si>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</si>
  <si>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</si>
  <si>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</si>
  <si>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</si>
  <si>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</si>
  <si>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</si>
  <si>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</si>
  <si>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</si>
  <si>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</si>
  <si>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</si>
  <si>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</si>
  <si>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</si>
  <si>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</si>
  <si>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</si>
  <si>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</si>
  <si>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</si>
  <si>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</si>
  <si>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</si>
  <si>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</si>
  <si>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</si>
  <si>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</si>
  <si>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</si>
  <si>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</si>
  <si>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</si>
  <si>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</si>
  <si>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</si>
  <si>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</si>
  <si>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</si>
  <si>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</si>
  <si>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</si>
  <si>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</si>
  <si>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</si>
  <si>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</si>
  <si>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</si>
  <si>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</si>
  <si>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</si>
  <si>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</si>
  <si>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</si>
  <si>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</si>
  <si>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</si>
  <si>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</si>
  <si>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</si>
  <si>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</si>
  <si>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</si>
  <si>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</si>
  <si>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</si>
  <si>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</si>
  <si>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</si>
  <si>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</si>
  <si>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</si>
  <si>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</si>
  <si>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</si>
  <si>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</si>
  <si>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</si>
  <si>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</si>
  <si>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</si>
  <si>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</si>
  <si>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</si>
  <si>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</si>
  <si>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</si>
  <si>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</si>
  <si>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</si>
  <si>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</si>
  <si>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</si>
  <si>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</si>
  <si>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</si>
  <si>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</si>
  <si>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</si>
  <si>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</si>
  <si>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</si>
  <si>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</si>
  <si>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</si>
  <si>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</si>
  <si>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</si>
  <si>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</si>
  <si>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</si>
  <si>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</si>
  <si>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</si>
  <si>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</si>
  <si>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</si>
  <si>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</si>
  <si>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</si>
  <si>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</si>
  <si>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</si>
  <si>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</si>
  <si>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</si>
  <si>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</si>
  <si>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</si>
  <si>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</si>
  <si>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</si>
  <si>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</si>
  <si>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</si>
  <si>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</si>
  <si>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</si>
  <si>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</si>
  <si>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</si>
  <si>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</si>
  <si>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</si>
  <si>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</si>
  <si>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</si>
  <si>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</si>
  <si>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</si>
  <si>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</si>
  <si>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</si>
  <si>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</si>
  <si>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</si>
  <si>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</si>
  <si>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</si>
  <si>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</si>
  <si>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</si>
  <si>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</si>
  <si>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</si>
  <si>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</si>
  <si>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</si>
  <si>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</si>
  <si>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</si>
  <si>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</si>
  <si>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</si>
  <si>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</si>
  <si>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</si>
  <si>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</si>
  <si>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</si>
  <si>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</si>
  <si>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</si>
  <si>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</si>
  <si>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</si>
  <si>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</si>
  <si>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</si>
  <si>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</si>
  <si>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</si>
  <si>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</si>
  <si>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</si>
  <si>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</si>
  <si>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</si>
  <si>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</si>
  <si>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</si>
  <si>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</si>
  <si>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</si>
  <si>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</si>
  <si>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</si>
  <si>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</si>
  <si>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</si>
  <si>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</si>
  <si>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</si>
  <si>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</si>
  <si>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</si>
  <si>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</si>
  <si>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</si>
  <si>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</si>
  <si>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</si>
  <si>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</si>
  <si>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</si>
  <si>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</si>
  <si>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</si>
  <si>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</si>
  <si>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</si>
  <si>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</si>
  <si>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</si>
  <si>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</si>
  <si>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</si>
  <si>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</si>
  <si>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</si>
  <si>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</si>
  <si>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</si>
  <si>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</si>
  <si>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</si>
  <si>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</si>
  <si>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</si>
  <si>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</si>
  <si>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</si>
  <si>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</si>
  <si>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</si>
  <si>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</si>
  <si>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</si>
  <si>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</si>
  <si>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</si>
  <si>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</si>
  <si>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</si>
  <si>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</si>
  <si>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</si>
  <si>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</si>
  <si>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</si>
  <si>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</si>
  <si>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</si>
  <si>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</si>
  <si>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</si>
  <si>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</si>
  <si>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</si>
  <si>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</si>
  <si>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</si>
  <si>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</si>
  <si>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</si>
  <si>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</si>
  <si>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</si>
  <si>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</si>
  <si>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</si>
  <si>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</si>
  <si>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</si>
  <si>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</si>
  <si>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</si>
  <si>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</si>
  <si>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</si>
  <si>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</si>
  <si>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</si>
  <si>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</si>
  <si>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</si>
  <si>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</si>
  <si>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</si>
  <si>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</si>
  <si>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</si>
  <si>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</si>
  <si>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</si>
  <si>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</si>
  <si>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</si>
  <si>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</si>
  <si>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</si>
  <si>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</si>
  <si>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</si>
  <si>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</si>
  <si>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</si>
  <si>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</si>
  <si>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</si>
  <si>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</si>
  <si>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</si>
  <si>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</si>
  <si>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</si>
  <si>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</si>
  <si>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</si>
  <si>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</si>
  <si>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</si>
  <si>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</si>
  <si>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</si>
  <si>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</si>
  <si>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</si>
  <si>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</si>
  <si>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</si>
  <si>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</si>
  <si>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</si>
  <si>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</si>
  <si>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</si>
  <si>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</si>
  <si>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</si>
  <si>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</si>
  <si>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</si>
  <si>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</si>
  <si>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</si>
  <si>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</si>
  <si>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</si>
  <si>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</si>
  <si>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</si>
  <si>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</si>
  <si>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</si>
  <si>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</si>
  <si>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</si>
  <si>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</si>
  <si>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</si>
  <si>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</si>
  <si>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</si>
  <si>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</si>
  <si>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</si>
  <si>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</si>
  <si>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</si>
  <si>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</si>
  <si>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</si>
  <si>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</si>
  <si>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</si>
  <si>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</si>
  <si>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</si>
  <si>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</si>
  <si>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</si>
  <si>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</si>
  <si>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</si>
  <si>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</si>
  <si>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</si>
  <si>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</si>
  <si>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</si>
  <si>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</si>
  <si>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</si>
  <si>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</si>
  <si>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</si>
  <si>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</si>
  <si>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</si>
  <si>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</si>
  <si>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</si>
  <si>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</si>
  <si>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</si>
  <si>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</si>
  <si>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</si>
  <si>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</si>
  <si>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</si>
  <si>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</si>
  <si>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</si>
  <si>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</si>
  <si>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</si>
  <si>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</si>
  <si>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</si>
  <si>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</si>
  <si>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</si>
  <si>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</si>
  <si>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</si>
  <si>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</si>
  <si>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</si>
  <si>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</si>
  <si>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</si>
  <si>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</si>
  <si>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</si>
  <si>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</si>
  <si>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</si>
  <si>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</si>
  <si>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</si>
  <si>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</si>
  <si>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</si>
  <si>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</si>
  <si>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</si>
  <si>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</si>
  <si>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</si>
  <si>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</si>
  <si>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</si>
  <si>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</si>
  <si>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</si>
  <si>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</si>
  <si>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</si>
  <si>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</si>
  <si>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</si>
  <si>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</si>
  <si>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</si>
  <si>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</si>
  <si>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</si>
  <si>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</si>
  <si>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</si>
  <si>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</si>
  <si>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</si>
  <si>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</si>
  <si>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</si>
  <si>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</si>
  <si>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</si>
  <si>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</si>
  <si>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</si>
  <si>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</si>
  <si>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</si>
  <si>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</si>
  <si>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</si>
  <si>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</si>
  <si>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</si>
  <si>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</si>
  <si>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</si>
  <si>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</si>
  <si>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</si>
  <si>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</si>
  <si>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</si>
  <si>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</si>
  <si>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</si>
  <si>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</si>
  <si>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</si>
  <si>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</si>
  <si>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</si>
  <si>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</si>
  <si>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</si>
  <si>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</si>
  <si>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</si>
  <si>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</si>
  <si>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</si>
  <si>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</si>
  <si>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</si>
  <si>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</si>
  <si>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</si>
  <si>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</si>
  <si>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</si>
  <si>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</si>
  <si>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</si>
  <si>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</si>
  <si>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</si>
  <si>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</si>
  <si>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</si>
  <si>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</si>
  <si>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</si>
  <si>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</si>
  <si>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</si>
  <si>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</si>
  <si>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</si>
  <si>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</si>
  <si>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</si>
  <si>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</si>
  <si>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</si>
  <si>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</si>
  <si>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</si>
  <si>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</si>
  <si>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</si>
  <si>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</si>
  <si>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</si>
  <si>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</si>
  <si>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</si>
  <si>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</si>
  <si>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</si>
  <si>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</si>
  <si>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</si>
  <si>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</si>
  <si>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</si>
  <si>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</si>
  <si>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</si>
  <si>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</si>
  <si>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</si>
  <si>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</si>
  <si>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</si>
  <si>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</si>
  <si>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</si>
  <si>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</si>
  <si>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</si>
  <si>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</si>
  <si>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</si>
  <si>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</si>
  <si>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</si>
  <si>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</si>
  <si>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</si>
  <si>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</si>
  <si>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</si>
  <si>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</si>
  <si>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</si>
  <si>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</si>
  <si>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</si>
  <si>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</si>
  <si>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</si>
  <si>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</si>
  <si>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</si>
  <si>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</si>
  <si>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</si>
  <si>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</si>
  <si>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</si>
  <si>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</si>
  <si>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</si>
  <si>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</si>
  <si>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</si>
  <si>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</si>
  <si>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</si>
  <si>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</si>
  <si>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</si>
  <si>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</si>
  <si>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</si>
  <si>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</si>
  <si>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</si>
  <si>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</si>
  <si>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</si>
  <si>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</si>
  <si>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</si>
  <si>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</si>
  <si>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</si>
  <si>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</si>
  <si>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</si>
  <si>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</si>
  <si>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</si>
  <si>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</si>
  <si>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</si>
  <si>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</si>
  <si>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</si>
  <si>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</si>
  <si>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</si>
  <si>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</si>
  <si>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</si>
  <si>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</si>
  <si>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</si>
  <si>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</si>
  <si>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</si>
  <si>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</si>
  <si>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</si>
  <si>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</si>
  <si>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</si>
  <si>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</si>
  <si>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</si>
  <si>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</si>
  <si>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</si>
  <si>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</si>
  <si>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</si>
  <si>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</si>
  <si>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</si>
  <si>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</si>
  <si>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</si>
  <si>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</si>
  <si>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</si>
  <si>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</si>
  <si>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</si>
  <si>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</si>
  <si>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</si>
  <si>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</si>
  <si>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</si>
  <si>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</si>
  <si>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</si>
  <si>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</si>
  <si>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</si>
  <si>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</si>
  <si>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</si>
  <si>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</si>
  <si>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</si>
  <si>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</si>
  <si>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</si>
  <si>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</si>
  <si>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</si>
  <si>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</si>
  <si>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</si>
  <si>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</si>
  <si>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</si>
  <si>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</si>
  <si>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</si>
  <si>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</si>
  <si>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</si>
  <si>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</si>
  <si>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</si>
  <si>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</si>
  <si>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</si>
  <si>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</si>
  <si>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</si>
  <si>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</si>
  <si>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</si>
  <si>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</si>
  <si>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</si>
  <si>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</si>
  <si>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</si>
  <si>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</si>
  <si>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</si>
  <si>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</si>
  <si>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</si>
  <si>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</si>
  <si>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</si>
  <si>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</si>
  <si>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</si>
  <si>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</si>
  <si>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</si>
  <si>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</si>
  <si>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</si>
  <si>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</si>
  <si>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</si>
  <si>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</si>
  <si>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</si>
  <si>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</si>
  <si>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</si>
  <si>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</si>
  <si>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</si>
  <si>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</si>
  <si>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</si>
  <si>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</si>
  <si>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</si>
  <si>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</si>
  <si>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</si>
  <si>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</si>
  <si>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</si>
  <si>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</si>
  <si>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</si>
  <si>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</si>
  <si>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</si>
  <si>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</si>
  <si>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</si>
  <si>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</si>
  <si>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</si>
  <si>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</si>
  <si>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</si>
  <si>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</si>
  <si>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</si>
  <si>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</si>
  <si>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</si>
  <si>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</si>
  <si>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</si>
  <si>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</si>
  <si>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</si>
  <si>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</si>
  <si>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</si>
  <si>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</si>
  <si>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</si>
  <si>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</si>
  <si>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</si>
  <si>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</si>
  <si>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</si>
  <si>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</si>
  <si>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</si>
  <si>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</si>
  <si>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</si>
  <si>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</si>
  <si>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</si>
  <si>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</si>
  <si>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</si>
  <si>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</si>
  <si>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</si>
  <si>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</si>
  <si>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</si>
  <si>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</si>
  <si>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</si>
  <si>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</si>
  <si>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</si>
  <si>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</si>
  <si>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</si>
  <si>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</si>
  <si>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</si>
  <si>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</si>
  <si>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</si>
  <si>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</si>
  <si>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</si>
  <si>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</si>
  <si>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</si>
  <si>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</si>
  <si>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</si>
  <si>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</si>
  <si>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</si>
  <si>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</si>
  <si>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</si>
  <si>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</si>
  <si>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</si>
  <si>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</si>
  <si>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</si>
  <si>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</si>
  <si>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</si>
  <si>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</si>
  <si>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</si>
  <si>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</si>
  <si>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</si>
  <si>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</si>
  <si>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</si>
  <si>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</si>
  <si>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</si>
  <si>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</si>
  <si>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</si>
  <si>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</si>
  <si>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</si>
  <si>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</si>
  <si>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</si>
  <si>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</si>
  <si>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</si>
  <si>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</si>
  <si>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</si>
  <si>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</si>
  <si>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</si>
  <si>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</si>
  <si>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</si>
  <si>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</si>
  <si>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</si>
  <si>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</si>
  <si>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</si>
  <si>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</si>
  <si>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</si>
  <si>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</si>
  <si>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</si>
  <si>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</si>
  <si>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</si>
  <si>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</si>
  <si>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</si>
  <si>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</si>
  <si>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</si>
  <si>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</si>
  <si>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</si>
  <si>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</si>
  <si>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</si>
  <si>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</si>
  <si>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</si>
  <si>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</si>
  <si>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</si>
  <si>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</si>
  <si>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</si>
  <si>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</si>
  <si>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</si>
  <si>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</si>
  <si>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</si>
  <si>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</si>
  <si>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</si>
  <si>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</si>
  <si>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</si>
  <si>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</si>
  <si>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</si>
  <si>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</si>
  <si>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</si>
  <si>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</si>
  <si>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</si>
  <si>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</si>
  <si>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</si>
  <si>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</si>
  <si>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</si>
  <si>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</si>
  <si>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</si>
  <si>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</si>
  <si>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</si>
  <si>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</si>
  <si>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</si>
  <si>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</si>
  <si>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</si>
  <si>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</si>
  <si>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</si>
  <si>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</si>
  <si>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</si>
  <si>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</si>
  <si>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</si>
  <si>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</si>
  <si>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</si>
  <si>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</si>
  <si>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</si>
  <si>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</si>
  <si>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</si>
  <si>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</si>
  <si>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</si>
  <si>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</si>
  <si>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</si>
  <si>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</si>
  <si>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</si>
  <si>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</si>
  <si>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</si>
  <si>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</si>
  <si>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</si>
  <si>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</si>
  <si>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</si>
  <si>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</si>
  <si>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</si>
  <si>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</si>
  <si>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</si>
  <si>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</si>
  <si>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</si>
  <si>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</si>
  <si>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</si>
  <si>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</si>
  <si>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</si>
  <si>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</si>
  <si>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</si>
  <si>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</si>
  <si>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</si>
  <si>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</si>
  <si>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</si>
  <si>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</si>
  <si>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</si>
  <si>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</si>
  <si>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</si>
  <si>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</si>
  <si>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</si>
  <si>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</si>
  <si>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</si>
  <si>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</si>
  <si>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</si>
  <si>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</si>
  <si>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</si>
  <si>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</si>
  <si>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</si>
  <si>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</si>
  <si>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</si>
  <si>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</si>
  <si>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</si>
  <si>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</si>
  <si>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</si>
  <si>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</si>
  <si>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</si>
  <si>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</si>
  <si>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</si>
  <si>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</si>
  <si>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</si>
  <si>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</si>
  <si>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</si>
  <si>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</si>
  <si>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</si>
  <si>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</si>
  <si>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</si>
  <si>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</si>
  <si>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</si>
  <si>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</si>
  <si>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</si>
  <si>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</si>
  <si>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</si>
  <si>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</si>
  <si>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</si>
  <si>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</si>
  <si>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</si>
  <si>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</si>
  <si>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</si>
  <si>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</si>
  <si>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</si>
  <si>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</si>
  <si>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</si>
  <si>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</si>
  <si>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</si>
  <si>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</si>
  <si>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</si>
  <si>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</si>
  <si>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</si>
  <si>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</si>
  <si>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</si>
  <si>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</si>
  <si>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</si>
  <si>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</si>
  <si>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</si>
  <si>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</si>
  <si>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</si>
  <si>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</si>
  <si>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</si>
  <si>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</si>
  <si>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</si>
  <si>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</si>
  <si>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</si>
  <si>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</si>
  <si>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</si>
  <si>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</si>
  <si>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</si>
  <si>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</si>
  <si>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</si>
  <si>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</si>
  <si>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</si>
  <si>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</si>
  <si>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</si>
  <si>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</si>
  <si>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</si>
  <si>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</si>
  <si>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</si>
  <si>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</si>
  <si>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</si>
  <si>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</si>
  <si>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</si>
  <si>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</si>
  <si>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</si>
  <si>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</si>
  <si>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</si>
  <si>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</si>
  <si>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</si>
  <si>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</si>
  <si>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</si>
  <si>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</si>
  <si>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</si>
  <si>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</si>
  <si>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</si>
  <si>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</si>
  <si>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</si>
  <si>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</si>
  <si>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</si>
  <si>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</si>
  <si>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</si>
  <si>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</si>
  <si>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</si>
  <si>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</si>
  <si>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</si>
  <si>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</si>
  <si>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</si>
  <si>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</si>
  <si>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</si>
  <si>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</si>
  <si>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</si>
  <si>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</si>
  <si>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</si>
  <si>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</si>
  <si>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</si>
  <si>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</si>
  <si>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</si>
  <si>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</si>
  <si>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</si>
  <si>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</si>
  <si>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</si>
  <si>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</si>
  <si>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</si>
  <si>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</si>
  <si>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</si>
  <si>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</si>
  <si>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</si>
  <si>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</si>
  <si>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</si>
  <si>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</si>
  <si>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</si>
  <si>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</si>
  <si>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</si>
  <si>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</si>
  <si>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</si>
  <si>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</si>
  <si>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</si>
  <si>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</si>
  <si>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</si>
  <si>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</si>
  <si>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</si>
  <si>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</si>
  <si>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</si>
  <si>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</si>
  <si>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</si>
  <si>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</si>
  <si>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</si>
  <si>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</si>
  <si>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</si>
  <si>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</si>
  <si>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</si>
  <si>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</si>
  <si>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</si>
  <si>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</si>
  <si>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</si>
  <si>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</si>
  <si>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</si>
  <si>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</si>
  <si>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</si>
  <si>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</si>
  <si>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</si>
  <si>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</si>
  <si>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</si>
  <si>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</si>
  <si>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</si>
  <si>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</si>
  <si>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</si>
  <si>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</si>
  <si>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</si>
  <si>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</si>
  <si>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</si>
  <si>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</si>
  <si>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</si>
  <si>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</si>
  <si>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</si>
  <si>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</si>
  <si>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</si>
  <si>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</si>
  <si>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</si>
  <si>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</si>
  <si>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</si>
  <si>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</si>
  <si>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</si>
  <si>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</si>
  <si>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</si>
  <si>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</si>
  <si>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</si>
  <si>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</si>
  <si>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</si>
  <si>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</si>
  <si>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</si>
  <si>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</si>
  <si>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</si>
  <si>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</si>
  <si>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</si>
  <si>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</si>
  <si>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</si>
  <si>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</si>
  <si>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</si>
  <si>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</si>
  <si>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</si>
  <si>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</si>
  <si>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</si>
  <si>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</si>
  <si>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</si>
  <si>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</si>
  <si>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</si>
  <si>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</si>
  <si>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</si>
  <si>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</si>
  <si>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</si>
  <si>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</si>
  <si>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</si>
  <si>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</si>
  <si>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</si>
  <si>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</si>
  <si>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</si>
  <si>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</si>
  <si>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</si>
  <si>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</si>
  <si>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</si>
  <si>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</si>
  <si>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</si>
  <si>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</si>
  <si>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</si>
  <si>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</si>
  <si>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</si>
  <si>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</si>
  <si>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</si>
  <si>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</si>
  <si>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</si>
  <si>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</si>
  <si>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</si>
  <si>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</si>
  <si>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</si>
  <si>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</si>
  <si>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</si>
  <si>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</si>
  <si>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</si>
  <si>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</si>
  <si>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</si>
  <si>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</si>
  <si>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</si>
  <si>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</si>
  <si>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</si>
  <si>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</si>
  <si>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</si>
  <si>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</si>
  <si>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</si>
  <si>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</si>
  <si>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</si>
  <si>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</si>
  <si>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</si>
  <si>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</si>
  <si>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</si>
  <si>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</si>
  <si>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</si>
  <si>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</si>
  <si>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</si>
  <si>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</si>
  <si>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</si>
  <si>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</si>
  <si>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</si>
  <si>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</si>
  <si>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</si>
  <si>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</si>
  <si>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</si>
  <si>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</si>
  <si>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</si>
  <si>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</si>
  <si>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</si>
  <si>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</si>
  <si>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</si>
  <si>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</si>
  <si>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</si>
  <si>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</si>
  <si>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</si>
  <si>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</si>
  <si>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</si>
  <si>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</si>
  <si>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</si>
  <si>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</si>
  <si>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</si>
  <si>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</si>
  <si>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</si>
  <si>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</si>
  <si>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</si>
  <si>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</si>
  <si>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</si>
  <si>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</si>
  <si>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</si>
  <si>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</si>
  <si>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</si>
  <si>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</si>
  <si>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</si>
  <si>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</si>
  <si>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</si>
  <si>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</si>
  <si>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</si>
  <si>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</si>
  <si>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</si>
  <si>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</si>
  <si>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</si>
  <si>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</si>
  <si>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</si>
  <si>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</si>
  <si>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</si>
  <si>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</si>
  <si>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</si>
  <si>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</si>
  <si>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</si>
  <si>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</si>
  <si>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</si>
  <si>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</si>
  <si>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</si>
  <si>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</si>
  <si>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</si>
  <si>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</si>
  <si>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</si>
  <si>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</si>
  <si>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</si>
  <si>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</si>
  <si>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</si>
  <si>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</si>
  <si>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</si>
  <si>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</si>
  <si>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</si>
  <si>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</si>
  <si>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</si>
  <si>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</si>
  <si>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</si>
  <si>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</si>
  <si>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</si>
  <si>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</si>
  <si>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</si>
  <si>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</si>
  <si>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</si>
  <si>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</si>
  <si>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</si>
  <si>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</si>
  <si>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</si>
  <si>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</si>
  <si>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</si>
  <si>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</si>
  <si>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</si>
  <si>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</si>
  <si>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</si>
  <si>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</si>
  <si>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</si>
  <si>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</si>
  <si>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</si>
  <si>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</si>
  <si>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</si>
  <si>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</si>
  <si>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</si>
  <si>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</si>
  <si>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</si>
  <si>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</si>
  <si>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</si>
  <si>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</si>
  <si>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</si>
  <si>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</si>
  <si>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</si>
  <si>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</si>
  <si>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</si>
  <si>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</si>
  <si>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</si>
  <si>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</si>
  <si>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</si>
  <si>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</si>
  <si>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</si>
  <si>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</si>
  <si>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</si>
  <si>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</si>
  <si>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</si>
  <si>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</si>
  <si>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</si>
  <si>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</si>
  <si>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</si>
  <si>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</si>
  <si>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</si>
  <si>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</si>
  <si>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</si>
  <si>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</si>
  <si>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</si>
  <si>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</si>
  <si>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</si>
  <si>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</si>
  <si>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</si>
  <si>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</si>
  <si>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</si>
  <si>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</si>
  <si>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</si>
  <si>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</si>
  <si>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</si>
  <si>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</si>
  <si>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</si>
  <si>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</si>
  <si>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</si>
  <si>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</si>
  <si>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</si>
  <si>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</si>
  <si>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</si>
  <si>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</si>
  <si>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</si>
  <si>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</si>
  <si>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</si>
  <si>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</si>
  <si>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</si>
  <si>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</si>
  <si>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</si>
  <si>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</si>
  <si>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</si>
  <si>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</si>
  <si>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</si>
  <si>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</si>
  <si>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</si>
  <si>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</si>
  <si>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</si>
  <si>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</si>
  <si>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</si>
  <si>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</si>
  <si>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</si>
  <si>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</si>
  <si>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</si>
  <si>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</si>
  <si>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</si>
  <si>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</si>
  <si>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</si>
  <si>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</si>
  <si>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</si>
  <si>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</si>
  <si>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</si>
  <si>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</si>
  <si>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</si>
  <si>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</si>
  <si>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</si>
  <si>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</si>
  <si>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</si>
  <si>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</si>
  <si>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</si>
  <si>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</si>
  <si>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</si>
  <si>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</si>
  <si>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</si>
  <si>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</si>
  <si>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</si>
  <si>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</si>
  <si>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</si>
  <si>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</si>
  <si>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</si>
  <si>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</si>
  <si>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</si>
  <si>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</si>
  <si>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</si>
  <si>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</si>
  <si>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</si>
  <si>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</si>
  <si>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</si>
  <si>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</si>
  <si>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</si>
  <si>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</si>
  <si>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</si>
  <si>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</si>
  <si>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</si>
  <si>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</si>
  <si>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</si>
  <si>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</si>
  <si>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</si>
  <si>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</si>
  <si>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</si>
  <si>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</si>
  <si>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</si>
  <si>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</si>
  <si>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</si>
  <si>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</si>
  <si>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</si>
  <si>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</si>
  <si>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</si>
  <si>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</si>
  <si>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</si>
  <si>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</si>
  <si>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</si>
  <si>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</si>
  <si>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</si>
  <si>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</si>
  <si>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</si>
  <si>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</si>
  <si>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</si>
  <si>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</si>
  <si>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</si>
  <si>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</si>
  <si>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</si>
  <si>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</si>
  <si>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</si>
  <si>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</si>
  <si>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</si>
  <si>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</si>
  <si>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</si>
  <si>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</si>
  <si>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</si>
  <si>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</si>
  <si>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</si>
  <si>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</si>
  <si>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</si>
  <si>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</si>
  <si>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</si>
  <si>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</si>
  <si>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</si>
  <si>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</si>
  <si>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</si>
  <si>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</si>
  <si>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</si>
  <si>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</si>
  <si>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</si>
  <si>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</si>
  <si>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</si>
  <si>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</si>
  <si>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</si>
  <si>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</si>
  <si>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</si>
  <si>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</si>
  <si>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</si>
  <si>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</si>
  <si>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</si>
  <si>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</si>
  <si>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</si>
  <si>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</si>
  <si>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</si>
  <si>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</si>
  <si>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</si>
  <si>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</si>
  <si>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</si>
  <si>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</si>
  <si>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</si>
  <si>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</si>
  <si>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</si>
  <si>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</si>
  <si>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</si>
  <si>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</si>
  <si>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</si>
  <si>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</si>
  <si>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</si>
  <si>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</si>
  <si>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</si>
  <si>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</si>
  <si>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</si>
  <si>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</si>
  <si>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</si>
  <si>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</si>
  <si>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</si>
  <si>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</si>
  <si>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</si>
  <si>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</si>
  <si>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</si>
  <si>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</si>
  <si>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</si>
  <si>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</si>
  <si>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</si>
  <si>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</si>
  <si>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</si>
  <si>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</si>
  <si>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</si>
  <si>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</si>
  <si>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</si>
  <si>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</si>
  <si>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</si>
  <si>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</si>
  <si>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</si>
  <si>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</si>
  <si>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</si>
  <si>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</si>
  <si>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</si>
  <si>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</si>
  <si>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</si>
  <si>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</si>
  <si>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</si>
  <si>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</si>
  <si>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</si>
  <si>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</si>
  <si>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</si>
  <si>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</si>
  <si>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</si>
  <si>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</si>
  <si>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</si>
  <si>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</si>
  <si>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</si>
  <si>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</si>
  <si>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</si>
  <si>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</si>
  <si>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</si>
  <si>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</si>
  <si>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</si>
  <si>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</si>
  <si>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</si>
  <si>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</si>
  <si>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</si>
  <si>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</si>
  <si>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</si>
  <si>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</si>
  <si>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</si>
  <si>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</si>
  <si>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</si>
  <si>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</si>
  <si>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</si>
  <si>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</si>
  <si>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</si>
  <si>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</si>
  <si>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</si>
  <si>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</si>
  <si>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</si>
  <si>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</si>
  <si>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</si>
  <si>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</si>
  <si>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</si>
  <si>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</si>
  <si>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</si>
  <si>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</si>
  <si>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</si>
  <si>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</si>
  <si>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</si>
  <si>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</si>
  <si>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</si>
  <si>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</si>
  <si>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</si>
  <si>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</si>
  <si>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</si>
  <si>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</si>
  <si>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</si>
  <si>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</si>
  <si>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</si>
  <si>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</si>
  <si>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</si>
  <si>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</si>
  <si>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</si>
  <si>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</si>
  <si>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</si>
  <si>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</si>
  <si>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</si>
  <si>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</si>
  <si>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</si>
  <si>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</si>
  <si>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</si>
  <si>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</si>
  <si>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</si>
  <si>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</si>
  <si>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</si>
  <si>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</si>
  <si>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</si>
  <si>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</si>
  <si>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</si>
  <si>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</si>
  <si>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</si>
  <si>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</si>
  <si>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</si>
  <si>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</si>
  <si>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</si>
  <si>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</si>
  <si>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</si>
  <si>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</si>
  <si>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</si>
  <si>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</si>
  <si>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</si>
  <si>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</si>
  <si>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</si>
  <si>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</si>
  <si>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</si>
  <si>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</si>
  <si>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</si>
  <si>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</si>
  <si>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</si>
  <si>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</si>
  <si>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</si>
  <si>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</si>
  <si>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</si>
  <si>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</si>
  <si>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</si>
  <si>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</si>
  <si>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</si>
  <si>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</si>
  <si>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</si>
  <si>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</si>
  <si>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</si>
  <si>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</si>
  <si>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</si>
  <si>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</si>
  <si>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</si>
  <si>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</si>
  <si>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</si>
  <si>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</si>
  <si>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</si>
  <si>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</si>
  <si>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</si>
  <si>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</si>
  <si>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</si>
  <si>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</si>
  <si>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</si>
  <si>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</si>
  <si>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</si>
  <si>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</si>
  <si>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</si>
  <si>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</si>
  <si>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</si>
  <si>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</si>
  <si>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</si>
  <si>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</si>
  <si>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</si>
  <si>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</si>
  <si>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</si>
  <si>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</si>
  <si>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</si>
  <si>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</si>
  <si>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</si>
  <si>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</si>
  <si>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</si>
  <si>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</si>
  <si>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</si>
  <si>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</si>
  <si>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</si>
  <si>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</si>
  <si>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</si>
  <si>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</si>
  <si>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</si>
  <si>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</si>
  <si>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</si>
  <si>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</si>
  <si>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</si>
  <si>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</si>
  <si>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</si>
  <si>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</si>
  <si>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</si>
  <si>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</si>
  <si>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</si>
  <si>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</si>
  <si>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</si>
  <si>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</si>
  <si>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</si>
  <si>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</si>
  <si>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</si>
  <si>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</si>
  <si>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</si>
  <si>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</si>
  <si>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</si>
  <si>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</si>
  <si>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</si>
  <si>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</si>
  <si>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</si>
  <si>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</si>
  <si>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</si>
  <si>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</si>
  <si>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</si>
  <si>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</si>
  <si>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</si>
  <si>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</si>
  <si>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</si>
  <si>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</si>
  <si>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</si>
  <si>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</si>
  <si>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</si>
  <si>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</si>
  <si>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</si>
  <si>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</si>
  <si>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</si>
  <si>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</si>
  <si>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</si>
  <si>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</si>
  <si>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</si>
  <si>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</si>
  <si>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</si>
  <si>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</si>
  <si>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</si>
  <si>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</si>
  <si>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</si>
  <si>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</si>
  <si>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</si>
  <si>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</si>
  <si>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</si>
  <si>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</si>
  <si>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</si>
  <si>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</si>
  <si>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</si>
  <si>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</si>
  <si>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</si>
  <si>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</si>
  <si>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</si>
  <si>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</si>
  <si>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</si>
  <si>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</si>
  <si>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</si>
  <si>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</si>
  <si>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</si>
  <si>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</si>
  <si>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</si>
  <si>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</si>
  <si>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</si>
  <si>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</si>
  <si>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</si>
  <si>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</si>
  <si>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</si>
  <si>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</si>
  <si>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</si>
  <si>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</si>
  <si>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</si>
  <si>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</si>
  <si>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</si>
  <si>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</si>
  <si>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</si>
  <si>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</si>
  <si>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</si>
  <si>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</si>
  <si>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</si>
  <si>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</si>
  <si>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</si>
  <si>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</si>
  <si>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</si>
  <si>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</si>
  <si>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</si>
  <si>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</si>
  <si>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</si>
  <si>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</si>
  <si>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</si>
  <si>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</si>
  <si>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</si>
  <si>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</si>
  <si>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</si>
  <si>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</si>
  <si>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</si>
  <si>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</si>
  <si>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</si>
  <si>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</si>
  <si>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</si>
  <si>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</si>
  <si>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</si>
  <si>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</si>
  <si>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</si>
  <si>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</si>
  <si>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</si>
  <si>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</si>
  <si>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</si>
  <si>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</si>
  <si>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</si>
  <si>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</si>
  <si>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</si>
  <si>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</si>
  <si>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</si>
  <si>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</si>
  <si>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</si>
  <si>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</si>
  <si>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</si>
  <si>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</si>
  <si>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</si>
  <si>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</si>
  <si>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</si>
  <si>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</si>
  <si>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</si>
  <si>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</si>
  <si>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</si>
  <si>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</si>
  <si>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</si>
  <si>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</si>
  <si>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</si>
  <si>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</si>
  <si>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</si>
  <si>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</si>
  <si>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</si>
  <si>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</si>
  <si>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</si>
  <si>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</si>
  <si>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</si>
  <si>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</si>
  <si>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</si>
  <si>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</si>
  <si>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</si>
  <si>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</si>
  <si>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</si>
  <si>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</si>
  <si>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</si>
  <si>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</si>
  <si>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</si>
  <si>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</si>
  <si>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</si>
  <si>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</si>
  <si>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</si>
  <si>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</si>
  <si>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</si>
  <si>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</si>
  <si>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</si>
  <si>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</si>
  <si>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</si>
  <si>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</si>
  <si>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</si>
  <si>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</si>
  <si>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</si>
  <si>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</si>
  <si>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</si>
  <si>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</si>
  <si>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</si>
  <si>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</si>
  <si>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</si>
  <si>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</si>
  <si>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</si>
  <si>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</si>
  <si>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</si>
  <si>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</si>
  <si>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</si>
  <si>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</si>
  <si>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</si>
  <si>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</si>
  <si>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</si>
  <si>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</si>
  <si>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</si>
  <si>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</si>
  <si>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</si>
  <si>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</si>
  <si>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</si>
  <si>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</si>
  <si>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</si>
  <si>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</si>
  <si>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</si>
  <si>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</si>
  <si>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</si>
  <si>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</si>
  <si>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</si>
  <si>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</si>
  <si>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</si>
  <si>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</si>
  <si>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</si>
  <si>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</si>
  <si>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</si>
  <si>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</si>
  <si>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</si>
  <si>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</si>
  <si>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</si>
  <si>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</si>
  <si>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</si>
  <si>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</si>
  <si>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</si>
  <si>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</si>
  <si>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</si>
  <si>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</si>
  <si>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</si>
  <si>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</si>
  <si>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</si>
  <si>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</si>
  <si>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</si>
  <si>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</si>
  <si>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</si>
  <si>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</si>
  <si>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</si>
  <si>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</si>
  <si>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</si>
  <si>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</si>
  <si>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</si>
  <si>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</si>
  <si>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</si>
  <si>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</si>
  <si>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</si>
  <si>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</si>
  <si>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</si>
  <si>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</si>
  <si>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</si>
  <si>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</si>
  <si>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</si>
  <si>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</si>
  <si>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</si>
  <si>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</si>
  <si>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</si>
  <si>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</si>
  <si>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</si>
  <si>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</si>
  <si>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</si>
  <si>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</si>
  <si>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</si>
  <si>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</si>
  <si>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</si>
  <si>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</si>
  <si>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</si>
  <si>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</si>
  <si>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</si>
  <si>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</si>
  <si>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</si>
  <si>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</si>
  <si>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</si>
  <si>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</si>
  <si>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</si>
  <si>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</si>
  <si>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</si>
  <si>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</si>
  <si>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</si>
  <si>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</si>
  <si>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</si>
  <si>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</si>
  <si>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</si>
  <si>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</si>
  <si>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</si>
  <si>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</si>
  <si>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</si>
  <si>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</si>
  <si>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</si>
  <si>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</si>
  <si>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</si>
  <si>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</si>
  <si>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</si>
  <si>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</si>
  <si>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</si>
  <si>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</si>
  <si>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</si>
  <si>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</si>
  <si>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</si>
  <si>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</si>
  <si>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</si>
  <si>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</si>
  <si>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</si>
  <si>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</si>
  <si>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</si>
  <si>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</si>
  <si>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</si>
  <si>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</si>
  <si>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</si>
  <si>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</si>
  <si>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</si>
  <si>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</si>
  <si>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</si>
  <si>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</si>
  <si>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</si>
  <si>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</si>
  <si>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</si>
  <si>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</si>
  <si>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</si>
  <si>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</si>
  <si>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</si>
  <si>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</si>
  <si>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</si>
  <si>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</si>
  <si>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</si>
  <si>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</si>
  <si>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</si>
  <si>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</si>
  <si>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</si>
  <si>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</si>
  <si>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</si>
  <si>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</si>
  <si>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</si>
  <si>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</si>
  <si>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</si>
  <si>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</si>
  <si>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</si>
  <si>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</si>
  <si>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</si>
  <si>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</si>
  <si>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</si>
  <si>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</si>
  <si>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</si>
  <si>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</si>
  <si>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</si>
  <si>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</si>
  <si>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</si>
  <si>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</si>
  <si>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</si>
  <si>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</si>
  <si>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</si>
  <si>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</si>
  <si>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</si>
  <si>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</si>
  <si>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</si>
  <si>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</si>
  <si>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</si>
  <si>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</si>
  <si>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</si>
  <si>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</si>
  <si>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</si>
  <si>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</si>
  <si>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</si>
  <si>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</si>
  <si>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</si>
  <si>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</si>
  <si>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</si>
  <si>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</si>
  <si>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</si>
  <si>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</si>
  <si>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</si>
  <si>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</si>
  <si>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</si>
  <si>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</si>
  <si>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</si>
  <si>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</si>
  <si>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</si>
  <si>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</si>
  <si>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</si>
  <si>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</si>
  <si>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</si>
  <si>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</si>
  <si>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</si>
  <si>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</si>
  <si>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</si>
  <si>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</si>
  <si>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</si>
  <si>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</si>
  <si>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</si>
  <si>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</si>
  <si>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</si>
  <si>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</si>
  <si>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</si>
  <si>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</si>
  <si>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</si>
  <si>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</si>
  <si>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</si>
  <si>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</si>
  <si>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</si>
  <si>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</si>
  <si>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</si>
  <si>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</si>
  <si>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</si>
  <si>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</si>
  <si>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</si>
  <si>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</si>
  <si>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</si>
  <si>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</si>
  <si>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</si>
  <si>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</si>
  <si>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</si>
  <si>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</si>
  <si>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</si>
  <si>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</si>
  <si>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</si>
  <si>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</si>
  <si>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</si>
  <si>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</si>
  <si>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</si>
  <si>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</si>
  <si>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</si>
  <si>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</si>
  <si>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</si>
  <si>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</si>
  <si>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</si>
  <si>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</si>
  <si>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</si>
  <si>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</si>
  <si>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</si>
  <si>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</si>
  <si>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</si>
  <si>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</si>
  <si>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</si>
  <si>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</si>
  <si>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</si>
  <si>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</si>
  <si>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</si>
  <si>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</si>
  <si>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</si>
  <si>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</si>
  <si>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</si>
  <si>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</si>
  <si>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</si>
  <si>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</si>
  <si>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</si>
  <si>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</si>
  <si>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</si>
  <si>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</si>
  <si>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</si>
  <si>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</si>
  <si>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</si>
  <si>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</si>
  <si>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</si>
  <si>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</si>
  <si>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</si>
  <si>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</si>
  <si>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</si>
  <si>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</si>
  <si>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</si>
  <si>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</si>
  <si>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</si>
  <si>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</si>
  <si>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</si>
  <si>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</si>
  <si>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</si>
  <si>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</si>
  <si>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</si>
  <si>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</si>
  <si>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</si>
  <si>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</si>
  <si>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</si>
  <si>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</si>
  <si>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</si>
  <si>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</si>
  <si>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</si>
  <si>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</si>
  <si>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</si>
  <si>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</si>
  <si>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</si>
  <si>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</si>
  <si>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</si>
  <si>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</si>
  <si>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</si>
  <si>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</si>
  <si>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</si>
  <si>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</si>
  <si>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</si>
  <si>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</si>
  <si>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</si>
  <si>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</si>
  <si>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</si>
  <si>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</si>
  <si>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</si>
  <si>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</si>
  <si>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</si>
  <si>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</si>
  <si>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</si>
  <si>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</si>
  <si>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</si>
  <si>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</si>
  <si>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</si>
  <si>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</si>
  <si>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</si>
  <si>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</si>
  <si>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</si>
  <si>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</si>
  <si>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</si>
  <si>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</si>
  <si>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</si>
  <si>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</si>
  <si>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</si>
  <si>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</si>
  <si>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</si>
  <si>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</si>
  <si>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</si>
  <si>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</si>
  <si>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</si>
  <si>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</si>
  <si>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</si>
  <si>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</si>
  <si>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</si>
  <si>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</si>
  <si>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</si>
  <si>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</si>
  <si>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</si>
  <si>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</si>
  <si>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</si>
  <si>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</si>
  <si>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</si>
  <si>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</si>
  <si>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</si>
  <si>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</si>
  <si>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</si>
  <si>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</si>
  <si>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</si>
  <si>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</si>
  <si>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</si>
  <si>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</si>
  <si>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</si>
  <si>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</si>
  <si>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</si>
  <si>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</si>
  <si>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</si>
  <si>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</si>
  <si>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</si>
  <si>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</si>
  <si>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</si>
  <si>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</si>
  <si>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</si>
  <si>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</si>
  <si>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</si>
  <si>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</si>
  <si>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</si>
  <si>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</si>
  <si>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</si>
  <si>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</si>
  <si>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</si>
  <si>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</si>
  <si>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</si>
  <si>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</si>
  <si>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</si>
  <si>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</si>
  <si>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</si>
  <si>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</si>
  <si>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</si>
  <si>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</si>
  <si>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</si>
  <si>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</si>
  <si>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</si>
  <si>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</si>
  <si>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</si>
  <si>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</si>
  <si>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</si>
  <si>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</si>
  <si>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</si>
  <si>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</si>
  <si>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</si>
  <si>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</si>
  <si>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</si>
  <si>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</si>
  <si>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</si>
  <si>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</si>
  <si>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</si>
  <si>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</si>
  <si>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</si>
  <si>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</si>
  <si>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</si>
  <si>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</si>
  <si>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</si>
  <si>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</si>
  <si>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</si>
  <si>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</si>
  <si>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</si>
  <si>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</si>
  <si>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</si>
  <si>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</si>
  <si>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</si>
  <si>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</si>
  <si>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</si>
  <si>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</si>
  <si>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</si>
  <si>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</si>
  <si>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</si>
  <si>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</si>
  <si>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</si>
  <si>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</si>
  <si>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</si>
  <si>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</si>
  <si>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</si>
  <si>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</si>
  <si>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</si>
  <si>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</si>
  <si>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</si>
  <si>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</si>
  <si>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</si>
  <si>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</si>
  <si>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</si>
  <si>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</si>
  <si>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</si>
  <si>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</si>
  <si>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</si>
  <si>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</si>
  <si>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</si>
  <si>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</si>
  <si>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</si>
  <si>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</si>
  <si>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</si>
  <si>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</si>
  <si>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</si>
  <si>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</si>
  <si>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</si>
  <si>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</si>
  <si>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</si>
  <si>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</si>
  <si>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</si>
  <si>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</si>
  <si>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</si>
  <si>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</si>
  <si>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</si>
  <si>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</si>
  <si>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</si>
  <si>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</si>
  <si>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</si>
  <si>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</si>
  <si>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</si>
  <si>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</si>
  <si>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</si>
  <si>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</si>
  <si>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</si>
  <si>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</si>
  <si>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</si>
  <si>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</si>
  <si>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</si>
  <si>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</si>
  <si>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</si>
  <si>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</si>
  <si>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</si>
  <si>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</si>
  <si>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</si>
  <si>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</si>
  <si>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</si>
  <si>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</si>
  <si>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</si>
  <si>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</si>
  <si>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</si>
  <si>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</si>
  <si>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</si>
  <si>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</si>
  <si>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</si>
  <si>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</si>
  <si>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</si>
  <si>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</si>
  <si>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</si>
  <si>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</si>
  <si>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</si>
  <si>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</si>
  <si>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</si>
  <si>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</si>
  <si>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</si>
  <si>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</si>
  <si>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</si>
  <si>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</si>
  <si>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</si>
  <si>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</si>
  <si>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</si>
  <si>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</si>
  <si>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</si>
  <si>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</si>
  <si>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</si>
  <si>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</si>
  <si>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</si>
  <si>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</si>
  <si>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</si>
  <si>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</si>
  <si>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</si>
  <si>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</si>
  <si>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</si>
  <si>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</si>
  <si>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</si>
  <si>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</si>
  <si>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</si>
  <si>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</si>
  <si>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</si>
  <si>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</si>
  <si>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</si>
  <si>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</si>
  <si>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</si>
  <si>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</si>
  <si>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</si>
  <si>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</si>
  <si>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</si>
  <si>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</si>
  <si>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</si>
  <si>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</si>
  <si>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</si>
  <si>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</si>
  <si>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</si>
  <si>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</si>
  <si>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</si>
  <si>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</si>
  <si>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</si>
  <si>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</si>
  <si>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</si>
  <si>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</si>
  <si>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</si>
  <si>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</si>
  <si>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</si>
  <si>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</si>
  <si>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</si>
  <si>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</si>
  <si>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</si>
  <si>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</si>
  <si>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</si>
  <si>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</si>
  <si>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</si>
  <si>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</si>
  <si>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</si>
  <si>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</si>
  <si>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</si>
  <si>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</si>
  <si>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</si>
  <si>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</si>
  <si>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</si>
  <si>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</si>
  <si>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</si>
  <si>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</si>
  <si>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</si>
  <si>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</si>
  <si>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</si>
  <si>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</si>
  <si>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</si>
  <si>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</si>
  <si>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</si>
  <si>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</si>
  <si>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</si>
  <si>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</si>
  <si>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</si>
  <si>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</si>
  <si>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</si>
  <si>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</si>
  <si>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</si>
  <si>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</si>
  <si>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</si>
  <si>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</si>
  <si>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</si>
  <si>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</si>
  <si>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</si>
  <si>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</si>
  <si>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</si>
  <si>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</si>
  <si>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</si>
  <si>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</si>
  <si>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</si>
  <si>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</si>
  <si>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</si>
  <si>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</si>
  <si>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</si>
  <si>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</si>
  <si>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</si>
  <si>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</si>
  <si>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</si>
  <si>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</si>
  <si>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</si>
  <si>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</si>
  <si>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</si>
  <si>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</si>
  <si>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</si>
  <si>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</si>
  <si>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</si>
  <si>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</si>
  <si>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</si>
  <si>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</si>
  <si>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</si>
  <si>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</si>
  <si>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</si>
  <si>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</si>
  <si>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</si>
  <si>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</si>
  <si>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</si>
  <si>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</si>
  <si>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</si>
  <si>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</si>
  <si>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</si>
  <si>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</si>
  <si>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</si>
  <si>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</si>
  <si>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</si>
  <si>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</si>
  <si>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</si>
  <si>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</si>
  <si>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</si>
  <si>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</si>
  <si>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</si>
  <si>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</si>
  <si>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</si>
  <si>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</si>
  <si>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</si>
  <si>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</si>
  <si>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</si>
  <si>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</si>
  <si>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</si>
  <si>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</si>
  <si>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</si>
  <si>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</si>
  <si>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</si>
  <si>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</si>
  <si>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</si>
  <si>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</si>
  <si>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</si>
  <si>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</si>
  <si>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</si>
  <si>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</si>
  <si>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</si>
  <si>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</si>
  <si>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</si>
  <si>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</si>
  <si>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</si>
  <si>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</si>
  <si>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</si>
  <si>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</si>
  <si>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</si>
  <si>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</si>
  <si>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</si>
  <si>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</si>
  <si>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</si>
  <si>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</si>
  <si>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</si>
  <si>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</si>
  <si>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</si>
  <si>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</si>
  <si>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</si>
  <si>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</si>
  <si>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</si>
  <si>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</si>
  <si>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</si>
  <si>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</si>
  <si>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</si>
  <si>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</si>
  <si>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</si>
  <si>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</si>
  <si>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</si>
  <si>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</si>
  <si>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</si>
  <si>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</si>
  <si>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</si>
  <si>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</si>
  <si>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</si>
  <si>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</si>
  <si>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</si>
  <si>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</si>
  <si>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</si>
  <si>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</si>
  <si>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</si>
  <si>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</si>
  <si>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</si>
  <si>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</si>
  <si>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</si>
  <si>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</si>
  <si>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</si>
  <si>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</si>
  <si>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</si>
  <si>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</si>
  <si>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</si>
  <si>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</si>
  <si>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</si>
  <si>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</si>
  <si>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</si>
  <si>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</si>
  <si>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</si>
  <si>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</si>
  <si>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</si>
  <si>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</si>
  <si>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</si>
  <si>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</si>
  <si>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</si>
  <si>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</si>
  <si>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</si>
  <si>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</si>
  <si>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</si>
  <si>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</si>
  <si>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</si>
  <si>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</si>
  <si>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</si>
  <si>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</si>
  <si>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</si>
  <si>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</si>
  <si>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</si>
  <si>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</si>
  <si>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</si>
  <si>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</si>
  <si>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</si>
  <si>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</si>
  <si>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</si>
  <si>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</si>
  <si>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</si>
  <si>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</si>
  <si>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</si>
  <si>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</si>
  <si>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</si>
  <si>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</si>
  <si>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</si>
  <si>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</si>
  <si>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</si>
  <si>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</si>
  <si>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</si>
  <si>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</si>
  <si>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</si>
  <si>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</si>
  <si>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</si>
  <si>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</si>
  <si>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</si>
  <si>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</si>
  <si>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</si>
  <si>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</si>
  <si>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</si>
  <si>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</si>
  <si>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</si>
  <si>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</si>
  <si>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</si>
  <si>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</si>
  <si>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</si>
  <si>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</si>
  <si>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</si>
  <si>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</si>
  <si>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</si>
  <si>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</si>
  <si>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</si>
  <si>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</si>
  <si>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</si>
  <si>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</si>
  <si>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</si>
  <si>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</si>
  <si>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</si>
  <si>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</si>
  <si>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</si>
  <si>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</si>
  <si>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</si>
  <si>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</si>
  <si>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</si>
  <si>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</si>
  <si>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</si>
  <si>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</si>
  <si>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</si>
  <si>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</si>
  <si>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</si>
  <si>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</si>
  <si>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</si>
  <si>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</si>
  <si>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</si>
  <si>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</si>
  <si>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</si>
  <si>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</si>
  <si>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</si>
  <si>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</si>
  <si>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</si>
  <si>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</si>
  <si>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</si>
  <si>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</si>
  <si>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</si>
  <si>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</si>
  <si>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</si>
  <si>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</si>
  <si>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</si>
  <si>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</si>
  <si>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</si>
  <si>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</si>
  <si>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</si>
  <si>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</si>
  <si>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</si>
  <si>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</si>
  <si>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</si>
  <si>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</si>
  <si>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</si>
  <si>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</si>
  <si>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</si>
  <si>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</si>
  <si>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</si>
  <si>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</si>
  <si>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</si>
  <si>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</si>
  <si>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</si>
  <si>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</si>
  <si>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</si>
  <si>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</si>
  <si>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</si>
  <si>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</si>
  <si>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</si>
  <si>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</si>
  <si>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</si>
  <si>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</si>
  <si>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</si>
  <si>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</si>
  <si>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</si>
  <si>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</si>
  <si>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</si>
  <si>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</si>
  <si>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</si>
  <si>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</si>
  <si>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</si>
  <si>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</si>
  <si>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</si>
  <si>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</si>
  <si>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</si>
  <si>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</si>
  <si>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</si>
  <si>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</si>
  <si>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</si>
  <si>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</si>
  <si>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</si>
  <si>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</si>
  <si>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</si>
  <si>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</si>
  <si>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</si>
  <si>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</si>
  <si>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</si>
  <si>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</si>
  <si>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</si>
  <si>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</si>
  <si>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</si>
  <si>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</si>
  <si>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</si>
  <si>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</si>
  <si>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</si>
  <si>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</si>
  <si>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</si>
  <si>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</si>
  <si>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</si>
  <si>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</si>
  <si>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</si>
  <si>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</si>
  <si>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</si>
  <si>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</si>
  <si>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</si>
  <si>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</si>
  <si>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</si>
  <si>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</si>
  <si>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</si>
  <si>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</si>
  <si>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</si>
  <si>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</si>
  <si>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</si>
  <si>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</si>
  <si>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</si>
  <si>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</si>
  <si>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</si>
  <si>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</si>
  <si>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</si>
  <si>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</si>
  <si>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</si>
  <si>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</si>
  <si>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</si>
  <si>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</si>
  <si>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</si>
  <si>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</si>
  <si>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</si>
  <si>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</si>
  <si>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</si>
  <si>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</si>
  <si>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</si>
  <si>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</si>
  <si>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</si>
  <si>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</si>
  <si>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</si>
  <si>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</si>
  <si>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</si>
  <si>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</si>
  <si>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</si>
  <si>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</si>
  <si>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</si>
  <si>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</si>
  <si>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</si>
  <si>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</si>
  <si>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</si>
  <si>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</si>
  <si>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</si>
  <si>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</si>
  <si>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</si>
  <si>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</si>
  <si>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</si>
  <si>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</si>
  <si>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</si>
  <si>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</si>
  <si>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</si>
  <si>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</si>
  <si>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</si>
  <si>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</si>
  <si>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</si>
  <si>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</si>
  <si>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</si>
  <si>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</si>
  <si>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</si>
  <si>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</si>
  <si>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</si>
  <si>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</si>
  <si>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</si>
  <si>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</si>
  <si>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</si>
  <si>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</si>
  <si>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</si>
  <si>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</si>
  <si>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</si>
  <si>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</si>
  <si>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</si>
  <si>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</si>
  <si>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</si>
  <si>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</si>
  <si>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</si>
  <si>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</si>
  <si>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</si>
  <si>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</si>
  <si>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</si>
  <si>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</si>
  <si>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</si>
  <si>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</si>
  <si>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</si>
  <si>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</si>
  <si>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</si>
  <si>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</si>
  <si>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</si>
  <si>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</si>
  <si>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</si>
  <si>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</si>
  <si>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</si>
  <si>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</si>
  <si>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</si>
  <si>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</si>
  <si>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</si>
  <si>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</si>
  <si>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</si>
  <si>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</si>
  <si>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</si>
  <si>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</si>
  <si>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</si>
  <si>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</si>
  <si>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</si>
  <si>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</si>
  <si>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</si>
  <si>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</si>
  <si>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</si>
  <si>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</si>
  <si>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</si>
  <si>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</si>
  <si>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</si>
  <si>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</si>
  <si>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</si>
  <si>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</si>
  <si>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</si>
  <si>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</si>
  <si>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</si>
  <si>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</si>
  <si>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</si>
  <si>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</si>
  <si>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</si>
  <si>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</si>
  <si>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</si>
  <si>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</si>
  <si>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</si>
  <si>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</si>
  <si>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</si>
  <si>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</si>
  <si>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</si>
  <si>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</si>
  <si>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</si>
  <si>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</si>
  <si>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</si>
  <si>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</si>
  <si>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</si>
  <si>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</si>
  <si>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</si>
  <si>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</si>
  <si>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</si>
  <si>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</si>
  <si>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</si>
  <si>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</si>
  <si>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</si>
  <si>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</si>
  <si>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</si>
  <si>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</si>
  <si>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</si>
  <si>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</si>
  <si>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</si>
  <si>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</si>
  <si>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</si>
  <si>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</si>
  <si>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</si>
  <si>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</si>
  <si>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</si>
  <si>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</si>
  <si>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</si>
  <si>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</si>
  <si>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</si>
  <si>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</si>
  <si>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</si>
  <si>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</si>
  <si>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</si>
  <si>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</si>
  <si>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</si>
  <si>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</si>
  <si>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</si>
  <si>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</si>
  <si>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</si>
  <si>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</si>
  <si>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</si>
  <si>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</si>
  <si>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</si>
  <si>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</si>
  <si>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</si>
  <si>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</si>
  <si>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</si>
  <si>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</si>
  <si>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</si>
  <si>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</si>
  <si>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</si>
  <si>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</si>
  <si>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</si>
  <si>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</si>
  <si>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</si>
  <si>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</si>
  <si>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</si>
  <si>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</si>
  <si>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</si>
  <si>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</si>
  <si>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</si>
  <si>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</si>
  <si>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</si>
  <si>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</si>
  <si>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</si>
  <si>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</si>
  <si>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</si>
  <si>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</si>
  <si>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</si>
  <si>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</si>
  <si>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</si>
  <si>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</si>
  <si>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</si>
  <si>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</si>
  <si>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</si>
  <si>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</si>
  <si>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</si>
  <si>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</si>
  <si>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</si>
  <si>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</si>
  <si>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</si>
  <si>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</si>
  <si>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</si>
  <si>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</si>
  <si>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</si>
  <si>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</si>
  <si>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</si>
  <si>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</si>
  <si>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</si>
  <si>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</si>
  <si>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</si>
  <si>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</si>
  <si>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</si>
  <si>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</si>
  <si>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</si>
  <si>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</si>
  <si>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</si>
  <si>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</si>
  <si>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</si>
  <si>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</si>
  <si>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</si>
  <si>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</si>
  <si>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</si>
  <si>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</si>
  <si>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</si>
  <si>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</si>
  <si>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</si>
  <si>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</si>
  <si>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</si>
  <si>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</si>
  <si>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</si>
  <si>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</si>
  <si>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</si>
  <si>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</si>
  <si>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</si>
  <si>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</si>
  <si>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</si>
  <si>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</si>
  <si>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</si>
  <si>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</si>
  <si>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</si>
  <si>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</si>
  <si>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</si>
  <si>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</si>
  <si>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</si>
  <si>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</si>
  <si>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</si>
  <si>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</si>
  <si>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</si>
  <si>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</si>
  <si>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</si>
  <si>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</si>
  <si>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</si>
  <si>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</si>
  <si>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</si>
  <si>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</si>
  <si>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</si>
  <si>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</si>
  <si>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</si>
  <si>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</si>
  <si>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</si>
  <si>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</si>
  <si>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</si>
  <si>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</si>
  <si>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</si>
  <si>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</si>
  <si>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</si>
  <si>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</si>
  <si>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</si>
  <si>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</si>
  <si>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</si>
  <si>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</si>
  <si>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</si>
  <si>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</si>
  <si>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</si>
  <si>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</si>
  <si>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</si>
  <si>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</si>
  <si>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</si>
  <si>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</si>
  <si>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</si>
  <si>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</si>
  <si>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</si>
  <si>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</si>
  <si>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</si>
  <si>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</si>
  <si>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</si>
  <si>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</si>
  <si>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</si>
  <si>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</si>
  <si>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</si>
  <si>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</si>
  <si>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</si>
  <si>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</si>
  <si>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</si>
  <si>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</si>
  <si>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</si>
  <si>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</si>
  <si>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</si>
  <si>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</si>
  <si>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</si>
  <si>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</si>
  <si>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</si>
  <si>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</si>
  <si>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</si>
  <si>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</si>
  <si>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</si>
  <si>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</si>
  <si>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</si>
  <si>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</si>
  <si>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</si>
  <si>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</si>
  <si>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</si>
  <si>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</si>
  <si>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</si>
  <si>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</si>
  <si>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</si>
  <si>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</si>
  <si>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</si>
  <si>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</si>
  <si>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</si>
  <si>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</si>
  <si>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</si>
  <si>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</si>
  <si>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</si>
  <si>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</si>
  <si>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</si>
  <si>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</si>
  <si>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</si>
  <si>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</si>
  <si>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</si>
  <si>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</si>
  <si>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</si>
  <si>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</si>
  <si>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</si>
  <si>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</si>
  <si>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</si>
  <si>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</si>
  <si>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</si>
  <si>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</si>
  <si>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</si>
  <si>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</si>
  <si>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</si>
  <si>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</si>
  <si>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</si>
  <si>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</si>
  <si>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</si>
  <si>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</si>
  <si>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</si>
  <si>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</si>
  <si>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</si>
  <si>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</si>
  <si>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</si>
  <si>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</si>
  <si>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</si>
  <si>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</si>
  <si>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</si>
  <si>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</si>
  <si>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</si>
  <si>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</si>
  <si>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</si>
  <si>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</si>
  <si>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</si>
  <si>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</si>
  <si>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</si>
  <si>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</si>
  <si>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</si>
  <si>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</si>
  <si>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</si>
  <si>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</si>
  <si>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</si>
  <si>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</si>
  <si>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</si>
  <si>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</si>
  <si>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</si>
  <si>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</si>
  <si>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</si>
  <si>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</si>
  <si>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</si>
  <si>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</si>
  <si>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</si>
  <si>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</si>
  <si>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</si>
  <si>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</si>
  <si>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</si>
  <si>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</si>
  <si>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</si>
  <si>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</si>
  <si>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</si>
  <si>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</si>
  <si>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</si>
  <si>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</si>
  <si>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</si>
  <si>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</si>
  <si>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</si>
  <si>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</si>
  <si>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</si>
  <si>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</si>
  <si>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</si>
  <si>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</si>
  <si>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</si>
  <si>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</si>
  <si>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</si>
  <si>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</si>
  <si>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</si>
  <si>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</si>
  <si>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</si>
  <si>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</si>
  <si>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</si>
  <si>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</si>
  <si>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</si>
  <si>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</si>
  <si>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</si>
  <si>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</si>
  <si>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</si>
  <si>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</si>
  <si>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</si>
  <si>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</si>
  <si>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</si>
  <si>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</si>
  <si>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</si>
  <si>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</si>
  <si>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</si>
  <si>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</si>
  <si>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</si>
  <si>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</si>
  <si>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</si>
  <si>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</si>
  <si>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</si>
  <si>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</si>
  <si>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</si>
  <si>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</si>
  <si>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</si>
  <si>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</si>
  <si>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</si>
  <si>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</si>
  <si>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</si>
  <si>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</si>
  <si>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</si>
  <si>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</si>
  <si>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</si>
  <si>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</si>
  <si>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</si>
  <si>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</si>
  <si>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</si>
  <si>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</si>
  <si>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</si>
  <si>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</si>
  <si>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</si>
  <si>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</si>
  <si>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</si>
  <si>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</si>
  <si>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</si>
  <si>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</si>
  <si>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</si>
  <si>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</si>
  <si>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</si>
  <si>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</si>
  <si>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</si>
  <si>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</si>
  <si>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</si>
  <si>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</si>
  <si>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</si>
  <si>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</si>
  <si>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</si>
  <si>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</si>
  <si>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</si>
  <si>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</si>
  <si>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</si>
  <si>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</si>
  <si>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</si>
  <si>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</si>
  <si>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</si>
  <si>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</si>
  <si>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</si>
  <si>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</si>
  <si>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</si>
  <si>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</si>
  <si>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</si>
  <si>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</si>
  <si>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</si>
  <si>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</si>
  <si>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</si>
  <si>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</si>
  <si>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</si>
  <si>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</si>
  <si>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</si>
  <si>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</si>
  <si>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</si>
  <si>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</si>
  <si>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</si>
  <si>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</si>
  <si>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</si>
  <si>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</si>
  <si>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</si>
  <si>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</si>
  <si>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</si>
  <si>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</si>
  <si>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</si>
  <si>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</si>
  <si>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</si>
  <si>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</si>
  <si>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</si>
  <si>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</si>
  <si>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</si>
  <si>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</si>
  <si>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</si>
  <si>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</si>
  <si>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</si>
  <si>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</si>
  <si>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</si>
  <si>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</si>
  <si>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</si>
  <si>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</si>
  <si>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</si>
  <si>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</si>
  <si>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</si>
  <si>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</si>
  <si>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</si>
  <si>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</si>
  <si>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</si>
  <si>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</si>
  <si>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</si>
  <si>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</si>
  <si>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</si>
  <si>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</si>
  <si>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</si>
  <si>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</si>
  <si>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</si>
  <si>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</si>
  <si>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</si>
  <si>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</si>
  <si>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</si>
  <si>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</si>
  <si>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</si>
  <si>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</si>
  <si>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</si>
  <si>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</si>
  <si>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</si>
  <si>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</si>
  <si>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</si>
  <si>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</si>
  <si>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</si>
  <si>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</si>
  <si>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</si>
  <si>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</si>
  <si>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</si>
  <si>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</si>
  <si>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</si>
  <si>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</si>
  <si>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</si>
  <si>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</si>
  <si>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</si>
  <si>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</si>
  <si>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</si>
  <si>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</si>
  <si>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</si>
  <si>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</si>
  <si>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</si>
  <si>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</si>
  <si>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</si>
  <si>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</si>
  <si>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</si>
  <si>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</si>
  <si>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</si>
  <si>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</si>
  <si>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</si>
  <si>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</si>
  <si>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</si>
  <si>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</si>
  <si>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</si>
  <si>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</si>
  <si>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</si>
  <si>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</si>
  <si>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</si>
  <si>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</si>
  <si>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</si>
  <si>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</si>
  <si>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</si>
  <si>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</si>
  <si>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</si>
  <si>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</si>
  <si>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</si>
  <si>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</si>
  <si>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</si>
  <si>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</si>
  <si>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</si>
  <si>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</si>
  <si>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</si>
  <si>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</si>
  <si>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</si>
  <si>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</si>
  <si>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</si>
  <si>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</si>
  <si>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</si>
  <si>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</si>
  <si>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</si>
  <si>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</si>
  <si>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</si>
  <si>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</si>
  <si>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</si>
  <si>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</si>
  <si>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</si>
  <si>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</si>
  <si>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</si>
  <si>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</si>
  <si>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</si>
  <si>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</si>
  <si>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</si>
  <si>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</si>
  <si>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</si>
  <si>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</si>
  <si>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</si>
  <si>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</si>
  <si>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</si>
  <si>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</si>
  <si>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</si>
  <si>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</si>
  <si>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</si>
  <si>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</si>
  <si>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</si>
  <si>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</si>
  <si>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</si>
  <si>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</si>
  <si>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</si>
  <si>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</si>
  <si>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</si>
  <si>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</si>
  <si>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</si>
  <si>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</si>
  <si>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</si>
  <si>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</si>
  <si>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</si>
  <si>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</si>
  <si>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</si>
  <si>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</si>
  <si>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</si>
  <si>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</si>
  <si>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</si>
  <si>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</si>
  <si>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</si>
  <si>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</si>
  <si>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</si>
  <si>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</si>
  <si>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</si>
  <si>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</si>
  <si>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</si>
  <si>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</si>
  <si>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</si>
  <si>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</si>
  <si>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</si>
  <si>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</si>
  <si>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</si>
  <si>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</si>
  <si>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</si>
  <si>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</si>
  <si>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</si>
  <si>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</si>
  <si>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</si>
  <si>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</si>
  <si>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</si>
  <si>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</si>
  <si>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</si>
  <si>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</si>
  <si>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</si>
  <si>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</si>
  <si>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</si>
  <si>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</si>
  <si>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</si>
  <si>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</si>
  <si>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</si>
  <si>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</si>
  <si>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</si>
  <si>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</si>
  <si>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</si>
  <si>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</si>
  <si>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</si>
  <si>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</si>
  <si>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</si>
  <si>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</si>
  <si>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</si>
  <si>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</si>
  <si>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</si>
  <si>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</si>
  <si>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</si>
  <si>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</si>
  <si>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</si>
  <si>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</si>
  <si>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</si>
  <si>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</si>
  <si>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</si>
  <si>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</si>
  <si>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</si>
  <si>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</si>
  <si>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</si>
  <si>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</si>
  <si>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</si>
  <si>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</si>
  <si>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</si>
  <si>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</si>
  <si>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</si>
  <si>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</si>
  <si>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</si>
  <si>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</si>
  <si>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</si>
  <si>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</si>
  <si>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</si>
  <si>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</si>
  <si>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</si>
  <si>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</si>
  <si>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</si>
  <si>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</si>
  <si>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</si>
  <si>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</si>
  <si>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</si>
  <si>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</si>
  <si>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</si>
  <si>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</si>
  <si>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</si>
  <si>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</si>
  <si>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</si>
  <si>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</si>
  <si>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</si>
  <si>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</si>
  <si>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</si>
  <si>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</si>
  <si>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</si>
  <si>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</si>
  <si>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</si>
  <si>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</si>
  <si>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</si>
  <si>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</si>
  <si>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</si>
  <si>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</si>
  <si>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</si>
  <si>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</si>
  <si>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</si>
  <si>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</si>
  <si>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</si>
  <si>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</si>
  <si>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</si>
  <si>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</si>
  <si>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</si>
  <si>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</si>
  <si>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</si>
  <si>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</si>
  <si>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</si>
  <si>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</si>
  <si>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</si>
  <si>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</si>
  <si>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</si>
  <si>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</si>
  <si>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</si>
  <si>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</si>
  <si>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</si>
  <si>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</si>
  <si>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</si>
  <si>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</si>
  <si>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</si>
  <si>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</si>
  <si>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</si>
  <si>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</si>
  <si>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</si>
  <si>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</si>
  <si>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</si>
  <si>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</si>
  <si>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</si>
  <si>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</si>
  <si>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</si>
  <si>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</si>
  <si>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</si>
  <si>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</si>
  <si>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</si>
  <si>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</si>
  <si>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</si>
  <si>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</si>
  <si>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</si>
  <si>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</si>
  <si>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</si>
  <si>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</si>
  <si>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</si>
  <si>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</si>
  <si>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</si>
  <si>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</si>
  <si>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</si>
  <si>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</si>
  <si>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</si>
  <si>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</si>
  <si>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</si>
  <si>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</si>
  <si>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</si>
  <si>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</si>
  <si>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</si>
  <si>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</si>
  <si>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</si>
  <si>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</si>
  <si>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</si>
  <si>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</si>
  <si>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</si>
  <si>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</si>
  <si>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</si>
  <si>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</si>
  <si>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</si>
  <si>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</si>
  <si>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</si>
  <si>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</si>
  <si>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</si>
  <si>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</si>
  <si>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</si>
  <si>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</si>
  <si>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</si>
  <si>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</si>
  <si>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</si>
  <si>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</si>
  <si>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</si>
  <si>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</si>
  <si>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</si>
  <si>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</si>
  <si>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</si>
  <si>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</si>
  <si>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</si>
  <si>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</si>
  <si>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</si>
  <si>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</si>
  <si>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</si>
  <si>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</si>
  <si>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</si>
  <si>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</si>
  <si>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</si>
  <si>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</si>
  <si>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</si>
  <si>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</si>
  <si>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</si>
  <si>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</si>
  <si>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</si>
  <si>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</si>
  <si>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</si>
  <si>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</si>
  <si>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</si>
  <si>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</si>
  <si>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</si>
  <si>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</si>
  <si>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</si>
  <si>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</si>
  <si>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</si>
  <si>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</si>
  <si>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</si>
  <si>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</si>
  <si>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</si>
  <si>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</si>
  <si>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</si>
  <si>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</si>
  <si>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</si>
  <si>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</si>
  <si>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</si>
  <si>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</si>
  <si>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</si>
  <si>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</si>
  <si>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</si>
  <si>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</si>
  <si>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</si>
  <si>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</si>
  <si>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</si>
  <si>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</si>
  <si>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</si>
  <si>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</si>
  <si>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</si>
  <si>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</si>
  <si>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</si>
  <si>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</si>
  <si>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</si>
  <si>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</si>
  <si>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</si>
  <si>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</si>
  <si>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</si>
  <si>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</si>
  <si>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</si>
  <si>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</si>
  <si>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</si>
  <si>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</si>
  <si>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</si>
  <si>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</si>
  <si>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</si>
  <si>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</si>
  <si>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</si>
  <si>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</si>
  <si>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</si>
  <si>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</si>
  <si>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</si>
  <si>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</si>
  <si>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</si>
  <si>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</si>
  <si>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</si>
  <si>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</si>
  <si>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</si>
  <si>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</si>
  <si>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</si>
  <si>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</si>
  <si>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</si>
  <si>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</si>
  <si>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</si>
  <si>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</si>
  <si>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</si>
  <si>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</si>
  <si>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</si>
  <si>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</si>
  <si>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</si>
  <si>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</si>
  <si>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</si>
  <si>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</si>
  <si>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</si>
  <si>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</si>
  <si>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</si>
  <si>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</si>
  <si>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</si>
  <si>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</si>
  <si>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</si>
  <si>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</si>
  <si>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</si>
  <si>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</si>
  <si>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</si>
  <si>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</si>
  <si>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</si>
  <si>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</si>
  <si>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</si>
  <si>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</si>
  <si>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</si>
  <si>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</si>
  <si>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</si>
  <si>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</si>
  <si>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</si>
  <si>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</si>
  <si>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</si>
  <si>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</si>
  <si>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</si>
  <si>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</si>
  <si>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</si>
  <si>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</si>
  <si>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</si>
  <si>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</si>
  <si>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</si>
  <si>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</si>
  <si>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</si>
  <si>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</si>
  <si>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</si>
  <si>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</si>
  <si>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</si>
  <si>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</si>
  <si>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</si>
  <si>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</si>
  <si>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</si>
  <si>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</si>
  <si>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</si>
  <si>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</si>
  <si>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</si>
  <si>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</si>
  <si>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</si>
  <si>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</si>
  <si>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</si>
  <si>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</si>
  <si>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</si>
  <si>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</si>
  <si>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</si>
  <si>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</si>
  <si>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</si>
  <si>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</si>
  <si>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</si>
  <si>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</si>
  <si>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</si>
  <si>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</si>
  <si>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</si>
  <si>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</si>
  <si>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</si>
  <si>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</si>
  <si>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</si>
  <si>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</si>
  <si>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</si>
  <si>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</si>
  <si>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</si>
  <si>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</si>
  <si>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</si>
  <si>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</si>
  <si>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</si>
  <si>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</si>
  <si>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</si>
  <si>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</si>
  <si>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</si>
  <si>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</si>
  <si>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</si>
  <si>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</si>
  <si>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</si>
  <si>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</si>
  <si>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</si>
  <si>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</si>
  <si>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</si>
  <si>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</si>
  <si>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</si>
  <si>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</si>
  <si>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</si>
  <si>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</si>
  <si>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</si>
  <si>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</si>
  <si>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</si>
  <si>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</si>
  <si>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</si>
  <si>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</si>
  <si>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</si>
  <si>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</si>
  <si>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</si>
  <si>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</si>
  <si>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</si>
  <si>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</si>
  <si>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</si>
  <si>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</si>
  <si>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</si>
  <si>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</si>
  <si>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</si>
  <si>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</si>
  <si>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</si>
  <si>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</si>
  <si>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</si>
  <si>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</si>
  <si>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</si>
  <si>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</si>
  <si>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</si>
  <si>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</si>
  <si>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</si>
  <si>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</si>
  <si>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</si>
  <si>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</si>
  <si>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</si>
  <si>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</si>
  <si>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</si>
  <si>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</si>
  <si>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</si>
  <si>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</si>
  <si>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</si>
  <si>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</si>
  <si>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</si>
  <si>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</si>
  <si>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</si>
  <si>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</si>
  <si>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</si>
  <si>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</si>
  <si>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</si>
  <si>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</si>
  <si>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</si>
  <si>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</si>
  <si>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</si>
  <si>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</si>
  <si>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</si>
  <si>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</si>
  <si>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</si>
  <si>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</si>
  <si>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</si>
  <si>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</si>
  <si>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</si>
  <si>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</si>
  <si>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</si>
  <si>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</si>
  <si>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</si>
  <si>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</si>
  <si>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</si>
  <si>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</si>
  <si>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</si>
  <si>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</si>
  <si>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</si>
  <si>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</si>
  <si>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</si>
  <si>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</si>
  <si>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</si>
  <si>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</si>
  <si>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</si>
  <si>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</si>
  <si>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</si>
  <si>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</si>
  <si>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</si>
  <si>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</si>
  <si>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</si>
  <si>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</si>
  <si>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</si>
  <si>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</si>
  <si>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</si>
  <si>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</si>
  <si>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</si>
  <si>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</si>
  <si>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</si>
  <si>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</si>
  <si>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</si>
  <si>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</si>
  <si>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</si>
  <si>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</si>
  <si>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</si>
  <si>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</si>
  <si>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</si>
  <si>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</si>
  <si>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</si>
  <si>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</si>
  <si>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</si>
  <si>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</si>
  <si>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</si>
  <si>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</si>
  <si>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</si>
  <si>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</si>
  <si>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</si>
  <si>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</si>
  <si>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</si>
  <si>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</si>
  <si>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</si>
  <si>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</si>
  <si>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</si>
  <si>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</si>
  <si>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</si>
  <si>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</si>
  <si>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</si>
  <si>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</si>
  <si>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</si>
  <si>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</si>
  <si>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</si>
  <si>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</si>
  <si>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</si>
  <si>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</si>
  <si>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</si>
  <si>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</si>
  <si>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</si>
  <si>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</si>
  <si>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</si>
  <si>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</si>
  <si>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</si>
  <si>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</si>
  <si>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</si>
  <si>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</si>
  <si>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</si>
  <si>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</si>
  <si>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</si>
  <si>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</si>
  <si>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</si>
  <si>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</si>
  <si>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</si>
  <si>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</si>
  <si>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</si>
  <si>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</si>
  <si>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</si>
  <si>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</si>
  <si>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</si>
  <si>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</si>
  <si>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</si>
  <si>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</si>
  <si>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</si>
  <si>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</si>
  <si>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</si>
  <si>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</si>
  <si>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</si>
  <si>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</si>
  <si>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</si>
  <si>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</si>
  <si>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</si>
  <si>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</si>
  <si>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</si>
  <si>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</si>
  <si>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</si>
  <si>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</si>
  <si>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</si>
  <si>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</si>
  <si>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</si>
  <si>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</si>
  <si>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</si>
  <si>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</si>
  <si>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</si>
  <si>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</si>
  <si>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</si>
  <si>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</si>
  <si>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</si>
  <si>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</si>
  <si>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</si>
  <si>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</si>
  <si>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</si>
  <si>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</si>
  <si>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</si>
  <si>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</si>
  <si>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</si>
  <si>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</si>
  <si>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</si>
  <si>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</si>
  <si>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</si>
  <si>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</si>
  <si>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</si>
  <si>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</si>
  <si>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</si>
  <si>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</si>
  <si>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</si>
  <si>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</si>
  <si>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</si>
  <si>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</si>
  <si>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</si>
  <si>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</si>
  <si>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</si>
  <si>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</si>
  <si>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</si>
  <si>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</si>
  <si>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</si>
  <si>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</si>
  <si>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</si>
  <si>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</si>
  <si>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</si>
  <si>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</si>
  <si>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</si>
  <si>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</si>
  <si>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</si>
  <si>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</si>
  <si>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</si>
  <si>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</si>
  <si>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</si>
  <si>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</si>
  <si>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</si>
  <si>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</si>
  <si>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</si>
  <si>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</si>
  <si>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</si>
  <si>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</si>
  <si>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</si>
  <si>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</si>
  <si>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</si>
  <si>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</si>
  <si>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</si>
  <si>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</si>
  <si>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</si>
  <si>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</si>
  <si>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</si>
  <si>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</si>
  <si>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</si>
  <si>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</si>
  <si>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</si>
  <si>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</si>
  <si>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</si>
  <si>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</si>
  <si>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</si>
  <si>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</si>
  <si>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</si>
  <si>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</si>
  <si>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</si>
  <si>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</si>
  <si>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</si>
  <si>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</si>
  <si>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</si>
  <si>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</si>
  <si>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</si>
  <si>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</si>
  <si>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</si>
  <si>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</si>
  <si>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</si>
  <si>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</si>
  <si>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</si>
  <si>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</si>
  <si>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</si>
  <si>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</si>
  <si>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</si>
  <si>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</si>
  <si>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</si>
  <si>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</si>
  <si>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</si>
  <si>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</si>
  <si>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</si>
  <si>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</si>
  <si>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</si>
  <si>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</si>
  <si>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</si>
  <si>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</si>
  <si>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</si>
  <si>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</si>
  <si>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</si>
  <si>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</si>
  <si>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</si>
  <si>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</si>
  <si>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</si>
  <si>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</si>
  <si>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</si>
  <si>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</si>
  <si>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</si>
  <si>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</si>
  <si>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</si>
  <si>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</si>
  <si>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</si>
  <si>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</si>
  <si>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</si>
  <si>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</si>
  <si>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</si>
  <si>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</si>
  <si>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</si>
  <si>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</si>
  <si>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</si>
  <si>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</si>
  <si>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</si>
  <si>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</si>
  <si>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</si>
  <si>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</si>
  <si>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</si>
  <si>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</si>
  <si>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</si>
  <si>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</si>
  <si>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</si>
  <si>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</si>
  <si>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</si>
  <si>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</si>
  <si>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</si>
  <si>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</si>
  <si>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</si>
  <si>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</si>
  <si>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</si>
  <si>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</si>
  <si>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</si>
  <si>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</si>
  <si>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</si>
  <si>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</si>
  <si>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</si>
  <si>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</si>
  <si>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</si>
  <si>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</si>
  <si>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</si>
  <si>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</si>
  <si>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</si>
  <si>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</si>
  <si>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</si>
  <si>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</si>
  <si>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</si>
  <si>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</si>
  <si>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</si>
  <si>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</si>
  <si>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</si>
  <si>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</si>
  <si>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</si>
  <si>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</si>
  <si>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</si>
  <si>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</si>
  <si>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</si>
  <si>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</si>
  <si>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</si>
  <si>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</si>
  <si>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</si>
  <si>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</si>
  <si>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</si>
  <si>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</si>
  <si>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</si>
  <si>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</si>
  <si>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</si>
  <si>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</si>
  <si>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</si>
  <si>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</si>
  <si>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</si>
  <si>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</si>
  <si>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</si>
  <si>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</si>
  <si>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</si>
  <si>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</si>
  <si>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</si>
  <si>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</si>
  <si>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</si>
  <si>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</si>
  <si>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</si>
  <si>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</si>
  <si>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</si>
  <si>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</si>
  <si>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</si>
  <si>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</si>
  <si>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</si>
  <si>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</si>
  <si>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</si>
  <si>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</si>
  <si>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</si>
  <si>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</si>
  <si>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</si>
  <si>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</si>
  <si>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</si>
  <si>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</si>
  <si>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</si>
  <si>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</si>
  <si>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</si>
  <si>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</si>
  <si>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</si>
  <si>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</si>
  <si>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</si>
  <si>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</si>
  <si>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</si>
  <si>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</si>
  <si>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</si>
  <si>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</si>
  <si>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</si>
  <si>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</si>
  <si>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</si>
  <si>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</si>
  <si>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</si>
  <si>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</si>
  <si>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</si>
  <si>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</si>
  <si>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</si>
  <si>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</si>
  <si>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</si>
  <si>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</si>
  <si>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</si>
  <si>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</si>
  <si>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</si>
  <si>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</si>
  <si>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</si>
  <si>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</si>
  <si>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</si>
  <si>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</si>
  <si>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</si>
  <si>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</si>
  <si>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</si>
  <si>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</si>
  <si>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</si>
  <si>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</si>
  <si>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</si>
  <si>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</si>
  <si>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</si>
  <si>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</si>
  <si>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</si>
  <si>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</si>
  <si>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</si>
  <si>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</si>
  <si>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</si>
  <si>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</si>
  <si>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</si>
  <si>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</si>
  <si>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</si>
  <si>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</si>
  <si>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</si>
  <si>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</si>
  <si>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</si>
  <si>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</si>
  <si>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</si>
  <si>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</si>
  <si>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</si>
  <si>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</si>
  <si>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</si>
  <si>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</si>
  <si>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</si>
  <si>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</si>
  <si>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</si>
  <si>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</si>
  <si>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</si>
  <si>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</si>
  <si>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</si>
  <si>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</si>
  <si>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</si>
  <si>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</si>
  <si>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</si>
  <si>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</si>
  <si>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</si>
  <si>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</si>
  <si>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</si>
  <si>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</si>
  <si>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</si>
  <si>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</si>
  <si>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</si>
  <si>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</si>
  <si>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</si>
  <si>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</si>
  <si>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</si>
  <si>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</si>
  <si>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</si>
  <si>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</si>
  <si>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</si>
  <si>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</si>
  <si>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</si>
  <si>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</si>
  <si>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</si>
  <si>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</si>
  <si>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</si>
  <si>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</si>
  <si>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</si>
  <si>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</si>
  <si>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</si>
  <si>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</si>
  <si>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</si>
  <si>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</si>
  <si>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</si>
  <si>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</si>
  <si>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</si>
  <si>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</si>
  <si>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</si>
  <si>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</si>
  <si>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</si>
  <si>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</si>
  <si>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</si>
  <si>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</si>
  <si>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</si>
  <si>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</si>
  <si>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</si>
  <si>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</si>
  <si>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</si>
  <si>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</si>
  <si>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</si>
  <si>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</si>
  <si>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</si>
  <si>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</si>
  <si>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</si>
  <si>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</si>
  <si>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</si>
  <si>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</si>
  <si>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</si>
  <si>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</si>
  <si>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</si>
  <si>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</si>
  <si>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</si>
  <si>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</si>
  <si>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</si>
  <si>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</si>
  <si>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</si>
  <si>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</si>
  <si>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</si>
  <si>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</si>
  <si>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</si>
  <si>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</si>
  <si>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</si>
  <si>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</si>
  <si>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</si>
  <si>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</si>
  <si>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</si>
  <si>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</si>
  <si>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</si>
  <si>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</si>
  <si>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</si>
  <si>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</si>
  <si>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</si>
  <si>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</si>
  <si>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</si>
  <si>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</si>
  <si>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</si>
  <si>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</si>
  <si>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</si>
  <si>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</si>
  <si>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</si>
  <si>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</si>
  <si>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</si>
  <si>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</si>
  <si>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</si>
  <si>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</si>
  <si>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</si>
  <si>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</si>
  <si>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</si>
  <si>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</si>
  <si>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</si>
  <si>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</si>
  <si>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</si>
  <si>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</si>
  <si>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</si>
  <si>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</si>
  <si>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</si>
  <si>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</si>
  <si>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</si>
  <si>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</si>
  <si>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</si>
  <si>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</si>
  <si>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</si>
  <si>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</si>
  <si>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</si>
  <si>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</si>
  <si>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</si>
  <si>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</si>
  <si>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</si>
  <si>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</si>
  <si>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</si>
  <si>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</si>
  <si>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</si>
  <si>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</si>
  <si>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</si>
  <si>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</si>
  <si>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</si>
  <si>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</si>
  <si>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</si>
  <si>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</si>
  <si>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</si>
  <si>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</si>
  <si>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</si>
  <si>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</si>
  <si>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</si>
  <si>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</si>
  <si>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</si>
  <si>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</si>
  <si>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</si>
  <si>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</si>
  <si>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</si>
  <si>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</si>
  <si>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</si>
  <si>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</si>
  <si>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</si>
  <si>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</si>
  <si>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</si>
  <si>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</si>
  <si>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</si>
  <si>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</si>
  <si>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</si>
  <si>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</si>
  <si>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</si>
  <si>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</si>
  <si>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</si>
  <si>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</si>
  <si>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</si>
  <si>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</si>
  <si>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</si>
  <si>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</si>
  <si>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</si>
  <si>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</si>
  <si>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</si>
  <si>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</si>
  <si>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</si>
  <si>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</si>
  <si>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</si>
  <si>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</si>
  <si>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</si>
  <si>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</si>
  <si>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</si>
  <si>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</si>
  <si>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</si>
  <si>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</si>
  <si>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</si>
  <si>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</si>
  <si>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</si>
  <si>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</si>
  <si>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</si>
  <si>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</si>
  <si>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</si>
  <si>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</si>
  <si>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</si>
  <si>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</si>
  <si>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</si>
  <si>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</si>
  <si>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</si>
  <si>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</si>
  <si>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</si>
  <si>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</si>
  <si>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</si>
  <si>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</si>
  <si>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</si>
  <si>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</si>
  <si>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</si>
  <si>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</si>
  <si>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</si>
  <si>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</si>
  <si>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</si>
  <si>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</si>
  <si>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</si>
  <si>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</si>
  <si>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</si>
  <si>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</si>
  <si>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</si>
  <si>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</si>
  <si>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</si>
  <si>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</si>
  <si>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</si>
  <si>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</si>
  <si>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</si>
  <si>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</si>
  <si>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</si>
  <si>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</si>
  <si>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</si>
  <si>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</si>
  <si>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</si>
  <si>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</si>
  <si>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</si>
  <si>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</si>
  <si>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</si>
  <si>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</si>
  <si>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</si>
  <si>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</si>
  <si>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</si>
  <si>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</si>
  <si>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</si>
  <si>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</si>
  <si>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</si>
  <si>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</si>
  <si>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</si>
  <si>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</si>
  <si>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</si>
  <si>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</si>
  <si>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</si>
  <si>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</si>
  <si>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</si>
  <si>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</si>
  <si>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</si>
  <si>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</si>
  <si>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</si>
  <si>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</si>
  <si>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</si>
  <si>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</si>
  <si>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</si>
  <si>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</si>
  <si>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</si>
  <si>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</si>
  <si>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</si>
  <si>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</si>
  <si>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</si>
  <si>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</si>
  <si>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</si>
  <si>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</si>
  <si>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</si>
  <si>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</si>
  <si>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</si>
  <si>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</si>
  <si>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</si>
  <si>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</si>
  <si>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</si>
  <si>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</si>
  <si>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</si>
  <si>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</si>
  <si>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</si>
  <si>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</si>
  <si>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</si>
  <si>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</si>
  <si>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</si>
  <si>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</si>
  <si>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</si>
  <si>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</si>
  <si>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</si>
  <si>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</si>
  <si>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</si>
  <si>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</si>
  <si>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</si>
  <si>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</si>
  <si>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</si>
  <si>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</si>
  <si>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</si>
  <si>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</si>
  <si>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</si>
  <si>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</si>
  <si>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</si>
  <si>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</si>
  <si>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</si>
  <si>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</si>
  <si>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</si>
  <si>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</si>
  <si>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</si>
  <si>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</si>
  <si>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</si>
  <si>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</si>
  <si>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</si>
  <si>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</si>
  <si>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</si>
  <si>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</si>
  <si>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</si>
  <si>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</si>
  <si>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</si>
  <si>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</si>
  <si>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</si>
  <si>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</si>
  <si>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</si>
  <si>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</si>
  <si>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</si>
  <si>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</si>
  <si>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</si>
  <si>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</si>
  <si>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</si>
  <si>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</si>
  <si>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</si>
  <si>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</si>
  <si>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</si>
  <si>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</si>
  <si>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</si>
  <si>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</si>
  <si>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</si>
  <si>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</si>
  <si>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</si>
  <si>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</si>
  <si>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</si>
  <si>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</si>
  <si>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</si>
  <si>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</si>
  <si>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</si>
  <si>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</si>
  <si>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</si>
  <si>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</si>
  <si>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</si>
  <si>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</si>
  <si>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</si>
  <si>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</si>
  <si>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</si>
  <si>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</si>
  <si>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</si>
  <si>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</si>
  <si>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</si>
  <si>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</si>
  <si>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</si>
  <si>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</si>
  <si>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</si>
  <si>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</si>
  <si>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</si>
  <si>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</si>
  <si>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</si>
  <si>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</si>
  <si>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</si>
  <si>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</si>
  <si>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</si>
  <si>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</si>
  <si>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</si>
  <si>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</si>
  <si>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</si>
  <si>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</si>
  <si>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</si>
  <si>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</si>
  <si>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</si>
  <si>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</si>
  <si>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</si>
  <si>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</si>
  <si>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</si>
  <si>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</si>
  <si>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</si>
  <si>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</si>
  <si>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</si>
  <si>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</si>
  <si>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</si>
  <si>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</si>
  <si>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</si>
  <si>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</si>
  <si>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</si>
  <si>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</si>
  <si>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</si>
  <si>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</si>
  <si>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</si>
  <si>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</si>
  <si>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</si>
  <si>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</si>
  <si>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</si>
  <si>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</si>
  <si>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</si>
  <si>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</si>
  <si>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</si>
  <si>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</si>
  <si>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</si>
  <si>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</si>
  <si>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</si>
  <si>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</si>
  <si>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</si>
  <si>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</si>
  <si>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</si>
  <si>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</si>
  <si>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</si>
  <si>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</si>
  <si>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</si>
  <si>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</si>
  <si>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</si>
  <si>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</si>
  <si>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</si>
  <si>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</si>
  <si>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</si>
  <si>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</si>
  <si>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</si>
  <si>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</si>
  <si>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</si>
  <si>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</si>
  <si>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</si>
  <si>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</si>
  <si>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</si>
  <si>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</si>
  <si>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</si>
  <si>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</si>
  <si>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</si>
  <si>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</si>
  <si>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</si>
  <si>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</si>
  <si>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</si>
  <si>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</si>
  <si>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</si>
  <si>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</si>
  <si>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</si>
  <si>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</si>
  <si>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</si>
  <si>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</si>
  <si>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</si>
  <si>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</si>
  <si>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</si>
  <si>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</si>
  <si>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</si>
  <si>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</si>
  <si>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</si>
  <si>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</si>
  <si>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</si>
  <si>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</si>
  <si>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</si>
  <si>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</si>
  <si>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</si>
  <si>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</si>
  <si>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</si>
  <si>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</si>
  <si>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</si>
  <si>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</si>
  <si>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</si>
  <si>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</si>
  <si>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</si>
  <si>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</si>
  <si>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</si>
  <si>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</si>
  <si>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</si>
  <si>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</si>
  <si>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</si>
  <si>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</si>
  <si>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</si>
  <si>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</si>
  <si>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</si>
  <si>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</si>
  <si>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</si>
  <si>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</si>
  <si>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</si>
  <si>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</si>
  <si>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</si>
  <si>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</si>
  <si>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</si>
  <si>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</si>
  <si>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</si>
  <si>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</si>
  <si>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</si>
  <si>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</si>
  <si>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</si>
  <si>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</si>
  <si>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</si>
  <si>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</si>
  <si>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</si>
  <si>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</si>
  <si>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</si>
  <si>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</si>
  <si>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</si>
  <si>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</si>
  <si>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</si>
  <si>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</si>
  <si>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</si>
  <si>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</si>
  <si>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</si>
  <si>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</si>
  <si>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</si>
  <si>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</si>
  <si>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</si>
  <si>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</si>
  <si>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</si>
  <si>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</si>
  <si>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</si>
  <si>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</si>
  <si>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</si>
  <si>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</si>
  <si>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</si>
  <si>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</si>
  <si>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</si>
  <si>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</si>
  <si>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</si>
  <si>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</si>
  <si>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</si>
  <si>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</si>
  <si>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</si>
  <si>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</si>
  <si>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</si>
  <si>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</si>
  <si>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</si>
  <si>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</si>
  <si>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</si>
  <si>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</si>
  <si>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</si>
  <si>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</si>
  <si>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</si>
  <si>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</si>
  <si>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</si>
  <si>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</si>
  <si>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</si>
  <si>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</si>
  <si>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</si>
  <si>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</si>
  <si>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</si>
  <si>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</si>
  <si>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</si>
  <si>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</si>
  <si>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</si>
  <si>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</si>
  <si>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</si>
  <si>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</si>
  <si>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</si>
  <si>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</si>
  <si>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</si>
  <si>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</si>
  <si>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</si>
  <si>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</si>
  <si>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</si>
  <si>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</si>
  <si>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</si>
  <si>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</si>
  <si>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</si>
  <si>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</si>
  <si>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</si>
  <si>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</si>
  <si>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</si>
  <si>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</si>
  <si>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</si>
  <si>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</si>
  <si>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</si>
  <si>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</si>
  <si>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</si>
  <si>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</si>
  <si>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</si>
  <si>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</si>
  <si>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</si>
  <si>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</si>
  <si>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</si>
  <si>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</si>
  <si>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</si>
  <si>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</si>
  <si>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</si>
  <si>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</si>
  <si>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</si>
  <si>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</si>
  <si>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</si>
  <si>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</si>
  <si>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</si>
  <si>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</si>
  <si>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</si>
  <si>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</si>
  <si>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</si>
  <si>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</si>
  <si>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</si>
  <si>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</si>
  <si>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</si>
  <si>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</si>
  <si>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</si>
  <si>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</si>
  <si>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</si>
  <si>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</si>
  <si>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</si>
  <si>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</si>
  <si>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</si>
  <si>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</si>
  <si>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</si>
  <si>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</si>
  <si>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</si>
  <si>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</si>
  <si>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</si>
  <si>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</si>
  <si>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</si>
  <si>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</si>
  <si>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</si>
  <si>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</si>
  <si>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</si>
  <si>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</si>
  <si>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</si>
  <si>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</si>
  <si>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</si>
  <si>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</si>
  <si>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</si>
  <si>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</si>
  <si>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</si>
  <si>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</si>
  <si>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</si>
  <si>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</si>
  <si>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</si>
  <si>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</si>
  <si>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</si>
  <si>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</si>
  <si>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</si>
  <si>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</si>
  <si>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</si>
  <si>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</si>
  <si>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</si>
  <si>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</si>
  <si>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</si>
  <si>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</si>
  <si>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</si>
  <si>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</si>
  <si>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</si>
  <si>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</si>
  <si>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</si>
  <si>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</si>
  <si>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</si>
  <si>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</si>
  <si>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</si>
  <si>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</si>
  <si>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</si>
  <si>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</si>
  <si>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</si>
  <si>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</si>
  <si>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</si>
  <si>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</si>
  <si>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</si>
  <si>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</si>
  <si>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</si>
  <si>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</si>
  <si>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</si>
  <si>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</si>
  <si>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</si>
  <si>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</si>
  <si>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</si>
  <si>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</si>
  <si>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</si>
  <si>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</si>
  <si>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</si>
  <si>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</si>
  <si>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</si>
  <si>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</si>
  <si>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</si>
  <si>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</si>
  <si>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</si>
  <si>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</si>
  <si>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</si>
  <si>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</si>
  <si>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</si>
  <si>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</si>
  <si>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</si>
  <si>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</si>
  <si>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</si>
  <si>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</si>
  <si>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</si>
  <si>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</si>
  <si>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</si>
  <si>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</si>
  <si>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</si>
  <si>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</si>
  <si>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</si>
  <si>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</si>
  <si>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</si>
  <si>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</si>
  <si>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</si>
  <si>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</si>
  <si>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</si>
  <si>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</si>
  <si>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</si>
  <si>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</si>
  <si>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</si>
  <si>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</si>
  <si>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</si>
  <si>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</si>
  <si>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</si>
  <si>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</si>
  <si>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</si>
  <si>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</si>
  <si>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</si>
  <si>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</si>
  <si>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</si>
  <si>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</si>
  <si>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</si>
  <si>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</si>
  <si>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</si>
  <si>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</si>
  <si>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</si>
  <si>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</si>
  <si>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</si>
  <si>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</si>
  <si>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</si>
  <si>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</si>
  <si>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</si>
  <si>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</si>
  <si>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</si>
  <si>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</si>
  <si>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</si>
  <si>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</si>
  <si>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</si>
  <si>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</si>
  <si>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</si>
  <si>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</si>
  <si>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</si>
  <si>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</si>
  <si>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</si>
  <si>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</si>
  <si>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</si>
  <si>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</si>
  <si>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</si>
  <si>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</si>
  <si>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</si>
  <si>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</si>
  <si>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</si>
  <si>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</si>
  <si>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</si>
  <si>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</si>
  <si>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</si>
  <si>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</si>
  <si>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</si>
  <si>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</si>
  <si>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</si>
  <si>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</si>
  <si>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</si>
  <si>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</si>
  <si>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</si>
  <si>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</si>
  <si>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</si>
  <si>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</si>
  <si>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</si>
  <si>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</si>
  <si>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</si>
  <si>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</si>
  <si>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</si>
  <si>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</si>
  <si>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</si>
  <si>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</si>
  <si>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</si>
  <si>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</si>
  <si>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</si>
  <si>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</si>
  <si>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</si>
  <si>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</si>
  <si>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</si>
  <si>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</si>
  <si>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</si>
  <si>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</si>
  <si>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</si>
  <si>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</si>
  <si>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</si>
  <si>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</si>
  <si>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</si>
  <si>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</si>
  <si>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</si>
  <si>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</si>
  <si>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</si>
  <si>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</si>
  <si>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</si>
  <si>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</si>
  <si>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</si>
  <si>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</si>
  <si>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</si>
  <si>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</si>
  <si>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</si>
  <si>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</si>
  <si>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</si>
  <si>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</si>
  <si>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</si>
  <si>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</si>
  <si>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</si>
  <si>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</si>
  <si>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</si>
  <si>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</si>
  <si>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</si>
  <si>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</si>
  <si>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</si>
  <si>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</si>
  <si>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</si>
  <si>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</si>
  <si>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</si>
  <si>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</si>
  <si>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</si>
  <si>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</si>
  <si>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</si>
  <si>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</si>
  <si>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</si>
  <si>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</si>
  <si>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</si>
  <si>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</si>
  <si>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</si>
  <si>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</si>
  <si>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</si>
  <si>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</si>
  <si>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</si>
  <si>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</si>
  <si>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</si>
  <si>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</si>
  <si>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</si>
  <si>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</si>
  <si>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</si>
  <si>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</si>
  <si>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</si>
  <si>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</si>
  <si>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</si>
  <si>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</si>
  <si>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</si>
  <si>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</si>
  <si>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</si>
  <si>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</si>
  <si>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</si>
  <si>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</si>
  <si>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</si>
  <si>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</si>
  <si>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</si>
  <si>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</si>
  <si>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</si>
  <si>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</si>
  <si>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</si>
  <si>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</si>
  <si>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</si>
  <si>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</si>
  <si>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</si>
  <si>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</si>
  <si>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</si>
  <si>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</si>
  <si>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</si>
  <si>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</si>
  <si>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</si>
  <si>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</si>
  <si>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</si>
  <si>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</si>
  <si>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</si>
  <si>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</si>
  <si>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</si>
  <si>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</si>
  <si>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</si>
  <si>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</si>
  <si>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</si>
  <si>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</si>
  <si>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</si>
  <si>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</si>
  <si>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</si>
  <si>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</si>
  <si>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</si>
  <si>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</si>
  <si>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</si>
  <si>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</si>
  <si>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</si>
  <si>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</si>
  <si>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</si>
  <si>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</si>
  <si>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</si>
  <si>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</si>
  <si>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</si>
  <si>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</si>
  <si>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</si>
  <si>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</si>
  <si>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</si>
  <si>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</si>
  <si>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</si>
  <si>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</si>
  <si>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</si>
  <si>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</si>
  <si>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</si>
  <si>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</si>
  <si>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</si>
  <si>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</si>
  <si>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</si>
  <si>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</si>
  <si>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</si>
  <si>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</si>
  <si>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</si>
  <si>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</si>
  <si>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</si>
  <si>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</si>
  <si>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</si>
  <si>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</si>
  <si>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</si>
  <si>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</si>
  <si>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</si>
  <si>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</si>
  <si>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</si>
  <si>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</si>
  <si>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</si>
  <si>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</si>
  <si>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</si>
  <si>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</si>
  <si>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</si>
  <si>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</si>
  <si>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</si>
  <si>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</si>
  <si>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</si>
  <si>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</si>
  <si>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</si>
  <si>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</si>
  <si>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</si>
  <si>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</si>
  <si>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</si>
  <si>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</si>
  <si>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</si>
  <si>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</si>
  <si>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</si>
  <si>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</si>
  <si>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</si>
  <si>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</si>
  <si>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</si>
  <si>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</si>
  <si>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</si>
  <si>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</si>
  <si>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</si>
  <si>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</si>
  <si>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</si>
  <si>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</si>
  <si>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</si>
  <si>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</si>
  <si>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</si>
  <si>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</si>
  <si>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</si>
  <si>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</si>
  <si>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</si>
  <si>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</si>
  <si>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</si>
  <si>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</si>
  <si>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</si>
  <si>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</si>
  <si>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</si>
  <si>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</si>
  <si>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</si>
  <si>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</si>
  <si>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</si>
  <si>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</si>
  <si>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</si>
  <si>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</si>
  <si>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</si>
  <si>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</si>
  <si>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</si>
  <si>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</si>
  <si>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</si>
  <si>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</si>
  <si>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</si>
  <si>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</si>
  <si>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</si>
  <si>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</si>
  <si>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</si>
  <si>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</si>
  <si>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</si>
  <si>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</si>
  <si>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</si>
  <si>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</si>
  <si>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</si>
  <si>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</si>
  <si>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</si>
  <si>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</si>
  <si>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</si>
  <si>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</si>
  <si>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</si>
  <si>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</si>
  <si>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</si>
  <si>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</si>
  <si>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</si>
  <si>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</si>
  <si>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</si>
  <si>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</si>
  <si>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</si>
  <si>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</si>
  <si>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</si>
  <si>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</si>
  <si>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</si>
  <si>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</si>
  <si>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</si>
  <si>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</si>
  <si>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</si>
  <si>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</si>
  <si>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</si>
  <si>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</si>
  <si>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</si>
  <si>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</si>
  <si>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</si>
  <si>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</si>
  <si>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</si>
  <si>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</si>
  <si>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</si>
  <si>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</si>
  <si>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</si>
  <si>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</si>
  <si>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</si>
  <si>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</si>
  <si>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</si>
  <si>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</si>
  <si>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</si>
  <si>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</si>
  <si>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</si>
  <si>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</si>
  <si>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</si>
  <si>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</si>
  <si>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</si>
  <si>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</si>
  <si>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</si>
  <si>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</si>
  <si>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</si>
  <si>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</si>
  <si>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</si>
  <si>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</si>
  <si>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</si>
  <si>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</si>
  <si>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</si>
  <si>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</si>
  <si>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</si>
  <si>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</si>
  <si>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</si>
  <si>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</si>
  <si>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</si>
  <si>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</si>
  <si>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</si>
  <si>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</si>
  <si>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</si>
  <si>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</si>
  <si>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</si>
  <si>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</si>
  <si>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</si>
  <si>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</si>
  <si>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</si>
  <si>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</si>
  <si>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</si>
  <si>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</si>
  <si>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</si>
  <si>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</si>
  <si>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</si>
  <si>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</si>
  <si>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</si>
  <si>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</si>
  <si>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</si>
  <si>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</si>
  <si>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</si>
  <si>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</si>
  <si>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</si>
  <si>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</si>
  <si>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</si>
  <si>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</si>
  <si>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</si>
  <si>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</si>
  <si>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</si>
  <si>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</si>
  <si>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</si>
  <si>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</si>
  <si>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</si>
  <si>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</si>
  <si>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</si>
  <si>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</si>
  <si>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</si>
  <si>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</si>
  <si>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</si>
  <si>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</si>
  <si>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</si>
  <si>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</si>
  <si>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</si>
  <si>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</si>
  <si>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</si>
  <si>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</si>
  <si>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</si>
  <si>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</si>
  <si>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</si>
  <si>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</si>
  <si>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</si>
  <si>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</si>
  <si>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</si>
  <si>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</si>
  <si>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</si>
  <si>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</si>
  <si>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</si>
  <si>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</si>
  <si>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</si>
  <si>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</si>
  <si>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</si>
  <si>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</si>
  <si>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</si>
  <si>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</si>
  <si>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</si>
  <si>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</si>
  <si>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</si>
  <si>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</si>
  <si>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</si>
  <si>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</si>
  <si>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</si>
  <si>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</si>
  <si>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</si>
  <si>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</si>
  <si>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</si>
  <si>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</si>
  <si>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</si>
  <si>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</si>
  <si>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</si>
  <si>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</si>
  <si>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</si>
  <si>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</si>
  <si>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</si>
  <si>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</si>
  <si>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</si>
  <si>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</si>
  <si>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</si>
  <si>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</si>
  <si>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</si>
  <si>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</si>
  <si>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</si>
  <si>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</si>
  <si>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</si>
  <si>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</si>
  <si>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</si>
  <si>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</si>
  <si>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</si>
  <si>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</si>
  <si>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</si>
  <si>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</si>
  <si>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</si>
  <si>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</si>
  <si>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</si>
  <si>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</si>
  <si>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</si>
  <si>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</si>
  <si>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</si>
  <si>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</si>
  <si>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</si>
  <si>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</si>
  <si>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</si>
  <si>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</si>
  <si>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</si>
  <si>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</si>
  <si>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</si>
  <si>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</si>
  <si>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</si>
  <si>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</si>
  <si>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</si>
  <si>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</si>
  <si>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</si>
  <si>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</si>
  <si>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</si>
  <si>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</si>
  <si>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</si>
  <si>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</si>
  <si>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</si>
  <si>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</si>
  <si>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</si>
  <si>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</si>
  <si>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</si>
  <si>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</si>
  <si>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</si>
  <si>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</si>
  <si>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</si>
  <si>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</si>
  <si>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</si>
  <si>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</si>
  <si>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</si>
  <si>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</si>
  <si>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</si>
  <si>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</si>
  <si>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</si>
  <si>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</si>
  <si>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</si>
  <si>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</si>
  <si>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</si>
  <si>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</si>
  <si>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</si>
  <si>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</si>
  <si>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</si>
  <si>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</si>
  <si>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</si>
  <si>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</si>
  <si>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</si>
  <si>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</si>
  <si>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</si>
  <si>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</si>
  <si>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</si>
  <si>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</si>
  <si>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</si>
  <si>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</si>
  <si>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</si>
  <si>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</si>
  <si>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</si>
  <si>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</si>
  <si>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</si>
  <si>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</si>
  <si>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</si>
  <si>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</si>
  <si>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</si>
  <si>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</si>
  <si>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</si>
  <si>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</si>
  <si>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</si>
  <si>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</si>
  <si>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</si>
  <si>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</si>
  <si>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</si>
  <si>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</si>
  <si>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</si>
  <si>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</si>
  <si>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</si>
  <si>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</si>
  <si>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</si>
  <si>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</si>
  <si>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</si>
  <si>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</si>
  <si>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</si>
  <si>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</si>
  <si>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</si>
  <si>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</si>
  <si>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</si>
  <si>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</si>
  <si>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</si>
  <si>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</si>
  <si>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</si>
  <si>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</si>
  <si>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</si>
  <si>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</si>
  <si>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</si>
  <si>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</si>
  <si>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</si>
  <si>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</si>
  <si>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</si>
  <si>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</si>
  <si>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</si>
  <si>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</si>
  <si>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</si>
  <si>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</si>
  <si>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</si>
  <si>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</si>
  <si>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</si>
  <si>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</si>
  <si>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</si>
  <si>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</si>
  <si>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</si>
  <si>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</si>
  <si>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</si>
  <si>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</si>
  <si>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</si>
  <si>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</si>
  <si>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</si>
  <si>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</si>
  <si>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</si>
  <si>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</si>
  <si>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</si>
  <si>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</si>
  <si>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</si>
  <si>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</si>
  <si>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</si>
  <si>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</si>
  <si>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</si>
  <si>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</si>
  <si>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</si>
  <si>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</si>
  <si>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</si>
  <si>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</si>
  <si>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</si>
  <si>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</si>
  <si>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</si>
  <si>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</si>
  <si>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</si>
  <si>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</si>
  <si>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</si>
  <si>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</si>
  <si>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</si>
  <si>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</si>
  <si>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</si>
  <si>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</si>
  <si>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</si>
  <si>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</si>
  <si>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</si>
  <si>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</si>
  <si>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</si>
  <si>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</si>
  <si>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</si>
  <si>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</si>
  <si>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</si>
  <si>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</si>
  <si>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</si>
  <si>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</si>
  <si>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</si>
  <si>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</si>
  <si>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</si>
  <si>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</si>
  <si>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</si>
  <si>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</si>
  <si>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</si>
  <si>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</si>
  <si>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</si>
  <si>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</si>
  <si>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</si>
  <si>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</si>
  <si>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</si>
  <si>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</si>
  <si>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</si>
  <si>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</si>
  <si>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</si>
  <si>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</si>
  <si>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</si>
  <si>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</si>
  <si>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</si>
  <si>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</si>
  <si>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</si>
  <si>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</si>
  <si>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</si>
  <si>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</si>
  <si>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</si>
  <si>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</si>
  <si>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</si>
  <si>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</si>
  <si>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</si>
  <si>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</si>
  <si>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</si>
  <si>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</si>
  <si>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</si>
  <si>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</si>
  <si>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</si>
  <si>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</si>
  <si>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</si>
  <si>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</si>
  <si>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</si>
  <si>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</si>
  <si>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</si>
  <si>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</si>
  <si>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</si>
  <si>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</si>
  <si>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</si>
  <si>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</si>
  <si>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</si>
  <si>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</si>
  <si>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</si>
  <si>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</si>
  <si>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</si>
  <si>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</si>
  <si>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</si>
  <si>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</si>
  <si>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</si>
  <si>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</si>
  <si>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</si>
  <si>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</si>
  <si>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</si>
  <si>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</si>
  <si>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</si>
  <si>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</si>
  <si>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</si>
  <si>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</si>
  <si>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</si>
  <si>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</si>
  <si>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</si>
  <si>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</si>
  <si>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</si>
  <si>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</si>
  <si>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</si>
  <si>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</si>
  <si>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</si>
  <si>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</si>
  <si>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</si>
  <si>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</si>
  <si>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</si>
  <si>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</si>
  <si>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</si>
  <si>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</si>
  <si>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</si>
  <si>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</si>
  <si>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</si>
  <si>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</si>
  <si>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</si>
  <si>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</si>
  <si>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</si>
  <si>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</si>
  <si>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</si>
  <si>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</si>
  <si>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</si>
  <si>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</si>
  <si>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</si>
  <si>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</si>
  <si>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</si>
  <si>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</si>
  <si>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</si>
  <si>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</si>
  <si>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</si>
  <si>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</si>
  <si>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</si>
  <si>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</si>
  <si>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</si>
  <si>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</si>
  <si>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</si>
  <si>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</si>
  <si>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</si>
  <si>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</si>
  <si>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</si>
  <si>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</si>
  <si>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</si>
  <si>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</si>
  <si>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</si>
  <si>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</si>
  <si>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</si>
  <si>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</si>
  <si>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</si>
  <si>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</si>
  <si>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</si>
  <si>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</si>
  <si>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</si>
  <si>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</si>
  <si>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</si>
  <si>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</si>
  <si>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</si>
  <si>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</si>
  <si>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</si>
  <si>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</si>
  <si>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</si>
  <si>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</si>
  <si>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</si>
  <si>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</si>
  <si>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</si>
  <si>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</si>
  <si>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</si>
  <si>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</si>
  <si>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</si>
  <si>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</si>
  <si>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</si>
  <si>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</si>
  <si>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</si>
  <si>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</si>
  <si>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</si>
  <si>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</si>
  <si>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</si>
  <si>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</si>
  <si>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</si>
  <si>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</si>
  <si>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</si>
  <si>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</si>
  <si>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</si>
  <si>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</si>
  <si>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</si>
  <si>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</si>
  <si>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</si>
  <si>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</si>
  <si>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</si>
  <si>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</si>
  <si>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</si>
  <si>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</si>
  <si>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</si>
  <si>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</si>
  <si>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</si>
  <si>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</si>
  <si>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</si>
  <si>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</si>
  <si>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</si>
  <si>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</si>
  <si>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</si>
  <si>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</si>
  <si>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</si>
  <si>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</si>
  <si>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</si>
  <si>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</si>
  <si>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</si>
  <si>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</si>
  <si>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</si>
  <si>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</si>
  <si>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</si>
  <si>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</si>
  <si>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</si>
  <si>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</si>
  <si>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</si>
  <si>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</si>
  <si>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</si>
  <si>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</si>
  <si>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</si>
  <si>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</si>
  <si>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</si>
  <si>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</si>
  <si>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</si>
  <si>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</si>
  <si>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</si>
  <si>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</si>
  <si>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</si>
  <si>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</si>
  <si>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</si>
  <si>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</si>
  <si>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</si>
  <si>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</si>
  <si>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</si>
  <si>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</si>
  <si>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</si>
  <si>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</si>
  <si>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</si>
  <si>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</si>
  <si>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</si>
  <si>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</si>
  <si>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</si>
  <si>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</si>
  <si>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</si>
  <si>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</si>
  <si>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</si>
  <si>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</si>
  <si>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</si>
  <si>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</si>
  <si>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</si>
  <si>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</si>
  <si>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</si>
  <si>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</si>
  <si>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</si>
  <si>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</si>
  <si>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</si>
  <si>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</si>
  <si>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</si>
  <si>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</si>
  <si>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</si>
  <si>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</si>
  <si>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</si>
  <si>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</si>
  <si>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</si>
  <si>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</si>
  <si>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</si>
  <si>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</si>
  <si>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</si>
  <si>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</si>
  <si>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</si>
  <si>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</si>
  <si>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</si>
  <si>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</si>
  <si>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</si>
  <si>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</si>
  <si>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</si>
  <si>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</si>
  <si>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</si>
  <si>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</si>
  <si>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</si>
  <si>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</si>
  <si>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</si>
  <si>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</si>
  <si>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</si>
  <si>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</si>
  <si>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</si>
  <si>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</si>
  <si>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</si>
  <si>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</si>
  <si>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</si>
  <si>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</si>
  <si>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</si>
  <si>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</si>
  <si>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</si>
  <si>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</si>
  <si>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</si>
  <si>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</si>
  <si>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</si>
  <si>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</si>
  <si>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</si>
  <si>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</si>
  <si>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</si>
  <si>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</si>
  <si>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</si>
  <si>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</si>
  <si>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</si>
  <si>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</si>
  <si>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</si>
  <si>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</si>
  <si>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</si>
  <si>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</si>
  <si>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</si>
  <si>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</si>
  <si>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</si>
  <si>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</si>
  <si>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</si>
  <si>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</si>
  <si>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</si>
  <si>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</si>
  <si>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</si>
  <si>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</si>
  <si>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</si>
  <si>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</si>
  <si>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</si>
  <si>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</si>
  <si>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</si>
  <si>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</si>
  <si>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</si>
  <si>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</si>
  <si>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</si>
  <si>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</si>
  <si>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</si>
  <si>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</si>
  <si>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</si>
  <si>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</si>
  <si>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</si>
  <si>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</si>
  <si>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</si>
  <si>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</si>
  <si>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</si>
  <si>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</si>
  <si>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</si>
  <si>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</si>
  <si>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</si>
  <si>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</si>
  <si>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</si>
  <si>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</si>
  <si>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</si>
  <si>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</si>
  <si>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</si>
  <si>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</si>
  <si>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</si>
  <si>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</si>
  <si>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</si>
  <si>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</si>
  <si>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</si>
  <si>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</si>
  <si>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</si>
  <si>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</si>
  <si>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</si>
  <si>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</si>
  <si>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</si>
  <si>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</si>
  <si>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</si>
  <si>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</si>
  <si>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</si>
  <si>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</si>
  <si>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</si>
  <si>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</si>
  <si>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</si>
  <si>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</si>
  <si>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</si>
  <si>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</si>
  <si>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</si>
  <si>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</si>
  <si>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</si>
  <si>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</si>
  <si>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</si>
  <si>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</si>
  <si>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</si>
  <si>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</si>
  <si>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</si>
  <si>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</si>
  <si>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</si>
  <si>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</si>
  <si>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</si>
  <si>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</si>
  <si>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</si>
  <si>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</si>
  <si>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</si>
  <si>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</si>
  <si>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</si>
  <si>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</si>
  <si>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</si>
  <si>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</si>
  <si>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</si>
  <si>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</si>
  <si>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</si>
  <si>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</si>
  <si>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</si>
  <si>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</si>
  <si>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</si>
  <si>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</si>
  <si>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</si>
  <si>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</si>
  <si>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</si>
  <si>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</si>
  <si>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</si>
  <si>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</si>
  <si>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</si>
  <si>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</si>
  <si>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</si>
  <si>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</si>
  <si>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</si>
  <si>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</si>
  <si>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</si>
  <si>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</si>
  <si>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</si>
  <si>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</si>
  <si>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</si>
  <si>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</si>
  <si>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</si>
  <si>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</si>
  <si>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</si>
  <si>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</si>
  <si>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</si>
  <si>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</si>
  <si>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</si>
  <si>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</si>
  <si>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</si>
  <si>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</si>
  <si>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</si>
  <si>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</si>
  <si>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</si>
  <si>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</si>
  <si>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</si>
  <si>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</si>
  <si>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</si>
  <si>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</si>
  <si>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</si>
  <si>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</si>
  <si>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</si>
  <si>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</si>
  <si>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</si>
  <si>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</si>
  <si>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</si>
  <si>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</si>
  <si>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</si>
  <si>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</si>
  <si>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</si>
  <si>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</si>
  <si>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</si>
  <si>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</si>
  <si>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</si>
  <si>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</si>
  <si>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</si>
  <si>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</si>
  <si>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</si>
  <si>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</si>
  <si>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</si>
  <si>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</si>
  <si>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</si>
  <si>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</si>
  <si>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</si>
  <si>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</si>
  <si>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</si>
  <si>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</si>
  <si>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</si>
  <si>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</si>
  <si>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</si>
  <si>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</si>
  <si>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</si>
  <si>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</si>
  <si>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</si>
  <si>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</si>
  <si>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</si>
  <si>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</si>
  <si>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</si>
  <si>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</si>
  <si>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</si>
  <si>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</si>
  <si>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</si>
  <si>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</si>
  <si>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</si>
  <si>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</si>
  <si>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</si>
  <si>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</si>
  <si>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</si>
  <si>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</si>
  <si>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</si>
  <si>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</si>
  <si>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</si>
  <si>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</si>
  <si>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</si>
  <si>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</si>
  <si>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</si>
  <si>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</si>
  <si>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</si>
  <si>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</si>
  <si>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</si>
  <si>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</si>
  <si>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</si>
  <si>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</si>
  <si>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</si>
  <si>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</si>
  <si>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</si>
  <si>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</si>
  <si>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</si>
  <si>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</si>
  <si>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</si>
  <si>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</si>
  <si>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</si>
  <si>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</si>
  <si>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</si>
  <si>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</si>
  <si>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</si>
  <si>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</si>
  <si>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</si>
  <si>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</si>
  <si>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</si>
  <si>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</si>
  <si>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</si>
  <si>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</si>
  <si>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</si>
  <si>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</si>
  <si>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</si>
  <si>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</si>
  <si>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</si>
  <si>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</si>
  <si>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</si>
  <si>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</si>
  <si>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</si>
  <si>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</si>
  <si>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</si>
  <si>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</si>
  <si>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</si>
  <si>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</si>
  <si>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</si>
  <si>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</si>
  <si>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</si>
  <si>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</si>
  <si>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</si>
  <si>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</si>
  <si>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</si>
  <si>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</si>
  <si>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</si>
  <si>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</si>
  <si>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</si>
  <si>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</si>
  <si>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</si>
  <si>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</si>
  <si>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</si>
  <si>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</si>
  <si>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</si>
  <si>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</si>
  <si>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</si>
  <si>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</si>
  <si>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</si>
  <si>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</si>
  <si>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</si>
  <si>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</si>
  <si>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</si>
  <si>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</si>
  <si>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</si>
  <si>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</si>
  <si>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</si>
  <si>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</si>
  <si>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</si>
  <si>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</si>
  <si>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</si>
  <si>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</si>
  <si>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</si>
  <si>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</si>
  <si>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</si>
  <si>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</si>
  <si>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</si>
  <si>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</si>
  <si>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</si>
  <si>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</si>
  <si>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</si>
  <si>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</si>
  <si>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</si>
  <si>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</si>
  <si>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</si>
  <si>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</si>
  <si>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</si>
  <si>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</si>
  <si>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</si>
  <si>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</si>
  <si>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</si>
  <si>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</si>
  <si>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</si>
  <si>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</si>
  <si>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</si>
  <si>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</si>
  <si>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</si>
  <si>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</si>
  <si>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</si>
  <si>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</si>
  <si>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</si>
  <si>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</si>
  <si>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</si>
  <si>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</si>
  <si>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</si>
  <si>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</si>
  <si>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</si>
  <si>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</si>
  <si>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</si>
  <si>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</si>
  <si>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</si>
  <si>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</si>
  <si>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</si>
  <si>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</si>
  <si>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</si>
  <si>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</si>
  <si>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</si>
  <si>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</si>
  <si>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</si>
  <si>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</si>
  <si>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</si>
  <si>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</si>
  <si>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</si>
  <si>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</si>
  <si>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</si>
  <si>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</si>
  <si>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</si>
  <si>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</si>
  <si>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</si>
  <si>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</si>
  <si>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</si>
  <si>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</si>
  <si>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</si>
  <si>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</si>
  <si>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</si>
  <si>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</si>
  <si>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</si>
  <si>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</si>
  <si>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</si>
  <si>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</si>
  <si>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</si>
  <si>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</si>
  <si>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</si>
  <si>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</si>
  <si>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</si>
  <si>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</si>
  <si>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</si>
  <si>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</si>
  <si>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</si>
  <si>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</si>
  <si>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</si>
  <si>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</si>
  <si>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</si>
  <si>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</si>
  <si>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</si>
  <si>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</si>
  <si>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</si>
  <si>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</si>
  <si>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</si>
  <si>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</si>
  <si>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</si>
  <si>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</si>
  <si>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</si>
  <si>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</si>
  <si>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</si>
  <si>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</si>
  <si>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</si>
  <si>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</si>
  <si>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</si>
  <si>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</si>
  <si>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</si>
  <si>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</si>
  <si>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</si>
  <si>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</si>
  <si>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</si>
  <si>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</si>
  <si>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</si>
  <si>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</si>
  <si>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</si>
  <si>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</si>
  <si>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</si>
  <si>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</si>
  <si>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</si>
  <si>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</si>
  <si>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</si>
  <si>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</si>
  <si>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</si>
  <si>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</si>
  <si>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</si>
  <si>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</si>
  <si>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</si>
  <si>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</si>
  <si>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</si>
  <si>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</si>
  <si>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</si>
  <si>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</si>
  <si>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</si>
  <si>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</si>
  <si>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</si>
  <si>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</si>
  <si>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</si>
  <si>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</si>
  <si>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</si>
  <si>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</si>
  <si>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</si>
  <si>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</si>
  <si>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</si>
  <si>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</si>
  <si>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</si>
  <si>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</si>
  <si>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</si>
  <si>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</si>
  <si>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</si>
  <si>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</si>
  <si>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</si>
  <si>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</si>
  <si>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</si>
  <si>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</si>
  <si>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</si>
  <si>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</si>
  <si>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</si>
  <si>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</si>
  <si>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</si>
  <si>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</si>
  <si>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</si>
  <si>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</si>
  <si>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</si>
  <si>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</si>
  <si>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</si>
  <si>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</si>
  <si>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</si>
  <si>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</si>
  <si>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</si>
  <si>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</si>
  <si>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</si>
  <si>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</si>
  <si>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</si>
  <si>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</si>
  <si>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</si>
  <si>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</si>
  <si>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</si>
  <si>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</si>
  <si>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</si>
  <si>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</si>
  <si>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</si>
  <si>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</si>
  <si>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</si>
  <si>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</si>
  <si>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</si>
  <si>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</si>
  <si>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</si>
  <si>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</si>
  <si>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</si>
  <si>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</si>
  <si>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</si>
  <si>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</si>
  <si>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</si>
  <si>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</si>
  <si>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</si>
  <si>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</si>
  <si>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</si>
  <si>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</si>
  <si>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</si>
  <si>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</si>
  <si>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</si>
  <si>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</si>
  <si>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</si>
  <si>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</si>
  <si>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</si>
  <si>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</si>
  <si>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</si>
  <si>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</si>
  <si>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</si>
  <si>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</si>
  <si>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</si>
  <si>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</si>
  <si>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</si>
  <si>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</si>
  <si>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</si>
  <si>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</si>
  <si>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</si>
  <si>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</si>
  <si>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</si>
  <si>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</si>
  <si>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</si>
  <si>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</si>
  <si>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</si>
  <si>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</si>
  <si>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</si>
  <si>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</si>
  <si>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</si>
  <si>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</si>
  <si>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</si>
  <si>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</si>
  <si>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</si>
  <si>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</si>
  <si>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</si>
  <si>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</si>
  <si>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</si>
  <si>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</si>
  <si>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</si>
  <si>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</si>
  <si>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</si>
  <si>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</si>
  <si>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</si>
  <si>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</si>
  <si>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</si>
  <si>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</si>
  <si>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</si>
  <si>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</si>
  <si>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</si>
  <si>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</si>
  <si>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</si>
  <si>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</si>
  <si>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</si>
  <si>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</si>
  <si>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</si>
  <si>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</si>
  <si>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</si>
  <si>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</si>
  <si>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</si>
  <si>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</si>
  <si>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</si>
  <si>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</si>
  <si>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</si>
  <si>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</si>
  <si>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</si>
  <si>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</si>
  <si>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</si>
  <si>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</si>
  <si>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</si>
  <si>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</si>
  <si>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</si>
  <si>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</si>
  <si>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</si>
  <si>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</si>
  <si>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</si>
  <si>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</si>
  <si>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</si>
  <si>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</si>
  <si>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</si>
  <si>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</si>
  <si>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</si>
  <si>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</si>
  <si>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</si>
  <si>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</si>
  <si>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</si>
  <si>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</si>
  <si>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</si>
  <si>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</si>
  <si>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</si>
  <si>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</si>
  <si>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</si>
  <si>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</si>
  <si>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</si>
  <si>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</si>
  <si>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</si>
  <si>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</si>
  <si>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</si>
  <si>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</si>
  <si>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</si>
  <si>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</si>
  <si>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</si>
  <si>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</si>
  <si>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</si>
  <si>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</si>
  <si>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</si>
  <si>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</si>
  <si>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</si>
  <si>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</si>
  <si>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</si>
  <si>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</si>
  <si>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</si>
  <si>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</si>
  <si>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</si>
  <si>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</si>
  <si>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</si>
  <si>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</si>
  <si>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</si>
  <si>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</si>
  <si>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</si>
  <si>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</si>
  <si>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</si>
  <si>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</si>
  <si>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</si>
  <si>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</si>
  <si>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</si>
  <si>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</si>
  <si>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</si>
  <si>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</si>
  <si>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</si>
  <si>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</si>
  <si>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</si>
  <si>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</si>
  <si>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</si>
  <si>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</si>
  <si>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</si>
  <si>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</si>
  <si>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</si>
  <si>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</si>
  <si>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</si>
  <si>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</si>
  <si>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</si>
  <si>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</si>
  <si>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</si>
  <si>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</si>
  <si>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</si>
  <si>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</si>
  <si>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</si>
  <si>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</si>
  <si>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</si>
  <si>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</si>
  <si>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</si>
  <si>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</si>
  <si>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</si>
  <si>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</si>
  <si>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</si>
  <si>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</si>
  <si>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</si>
  <si>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</si>
  <si>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</si>
  <si>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</si>
  <si>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</si>
  <si>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</si>
  <si>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</si>
  <si>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</si>
  <si>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</si>
  <si>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</si>
  <si>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</si>
  <si>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</si>
  <si>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</si>
  <si>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</si>
  <si>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</si>
  <si>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</si>
  <si>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</si>
  <si>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</si>
  <si>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</si>
  <si>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</si>
  <si>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</si>
  <si>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</si>
  <si>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</si>
  <si>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</si>
  <si>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</si>
  <si>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</si>
  <si>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</si>
  <si>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</si>
  <si>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</si>
  <si>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</si>
  <si>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</si>
  <si>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</si>
  <si>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</si>
  <si>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</si>
  <si>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</si>
  <si>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</si>
  <si>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</si>
  <si>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</si>
  <si>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</si>
  <si>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</si>
  <si>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</si>
  <si>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</si>
  <si>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</si>
  <si>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</si>
  <si>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</si>
  <si>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</si>
  <si>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</si>
  <si>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</si>
  <si>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</si>
  <si>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</si>
  <si>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</si>
  <si>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</si>
  <si>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</si>
  <si>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</si>
  <si>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</si>
  <si>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</si>
  <si>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</si>
  <si>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</si>
  <si>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</si>
  <si>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</si>
  <si>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</si>
  <si>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</si>
  <si>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</si>
  <si>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</si>
  <si>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</si>
  <si>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</si>
  <si>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</si>
  <si>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</si>
  <si>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</si>
  <si>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</si>
  <si>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</si>
  <si>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</si>
  <si>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</si>
  <si>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</si>
  <si>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</si>
  <si>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</si>
  <si>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</si>
  <si>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</si>
  <si>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</si>
  <si>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</si>
  <si>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</si>
  <si>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</si>
  <si>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</si>
  <si>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</si>
  <si>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</si>
  <si>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</si>
  <si>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</si>
  <si>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</si>
  <si>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</si>
  <si>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</si>
  <si>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</si>
  <si>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</si>
  <si>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</si>
  <si>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</si>
  <si>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</si>
  <si>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</si>
  <si>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</si>
  <si>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</si>
  <si>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</si>
  <si>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</si>
  <si>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</si>
  <si>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</si>
  <si>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</si>
  <si>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</si>
  <si>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</si>
  <si>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</si>
  <si>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</si>
  <si>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</si>
  <si>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</si>
  <si>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</si>
  <si>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</si>
  <si>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</si>
  <si>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</si>
  <si>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</si>
  <si>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</si>
  <si>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</si>
  <si>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</si>
  <si>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</si>
  <si>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</si>
  <si>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</si>
  <si>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</si>
  <si>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</si>
  <si>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</si>
  <si>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</si>
  <si>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</si>
  <si>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</si>
  <si>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</si>
  <si>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</si>
  <si>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</si>
  <si>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</si>
  <si>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</si>
  <si>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</si>
  <si>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</si>
  <si>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</si>
  <si>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</si>
  <si>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</si>
  <si>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</si>
  <si>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</si>
  <si>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</si>
  <si>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</si>
  <si>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</si>
  <si>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</si>
  <si>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</si>
  <si>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</si>
  <si>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</si>
  <si>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</si>
  <si>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</si>
  <si>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</si>
  <si>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</si>
  <si>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</si>
  <si>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</si>
  <si>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</si>
  <si>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</si>
  <si>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</si>
  <si>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</si>
  <si>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</si>
  <si>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</si>
  <si>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</si>
  <si>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</si>
  <si>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</si>
  <si>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</si>
  <si>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</si>
  <si>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</si>
  <si>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</si>
  <si>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</si>
  <si>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</si>
  <si>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</si>
  <si>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</si>
  <si>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</si>
  <si>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</si>
  <si>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</si>
  <si>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</si>
  <si>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</si>
  <si>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</si>
  <si>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</si>
  <si>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</si>
  <si>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</si>
  <si>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</si>
  <si>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</si>
  <si>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</si>
  <si>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</si>
  <si>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</si>
  <si>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</si>
  <si>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</si>
  <si>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</si>
  <si>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</si>
  <si>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</si>
  <si>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</si>
  <si>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</si>
  <si>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</si>
  <si>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</si>
  <si>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</si>
  <si>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</si>
  <si>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</si>
  <si>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</si>
  <si>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</si>
  <si>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</si>
  <si>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</si>
  <si>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</si>
  <si>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</si>
  <si>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</si>
  <si>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</si>
  <si>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</si>
  <si>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</si>
  <si>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</si>
  <si>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</si>
  <si>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</si>
  <si>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</si>
  <si>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</si>
  <si>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</si>
  <si>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</si>
  <si>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</si>
  <si>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</si>
  <si>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</si>
  <si>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</si>
  <si>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</si>
  <si>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</si>
  <si>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</si>
  <si>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</si>
  <si>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</si>
  <si>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</si>
  <si>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</si>
  <si>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</si>
  <si>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</si>
  <si>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</si>
  <si>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</si>
  <si>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</si>
  <si>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</si>
  <si>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</si>
  <si>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</si>
  <si>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</si>
  <si>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</si>
  <si>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</si>
  <si>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</si>
  <si>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</si>
  <si>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</si>
  <si>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</si>
  <si>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</si>
  <si>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</si>
  <si>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</si>
  <si>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</si>
  <si>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</si>
  <si>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</si>
  <si>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</si>
  <si>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</si>
  <si>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</si>
  <si>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</si>
  <si>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</si>
  <si>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</si>
  <si>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</si>
  <si>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</si>
  <si>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</si>
  <si>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</si>
  <si>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</si>
  <si>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</si>
  <si>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</si>
  <si>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</si>
  <si>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</si>
  <si>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</si>
  <si>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</si>
  <si>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</si>
  <si>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</si>
  <si>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</si>
  <si>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</si>
  <si>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</si>
  <si>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</si>
  <si>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</si>
  <si>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</si>
  <si>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</si>
  <si>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</si>
  <si>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</si>
  <si>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</si>
  <si>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</si>
  <si>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</si>
  <si>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</si>
  <si>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</si>
  <si>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</si>
  <si>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</si>
  <si>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</si>
  <si>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</si>
  <si>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</si>
  <si>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</si>
  <si>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</si>
  <si>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</si>
  <si>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</si>
  <si>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</si>
  <si>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</si>
  <si>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</si>
  <si>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</si>
  <si>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</si>
  <si>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</si>
  <si>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</si>
  <si>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</si>
  <si>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</si>
  <si>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</si>
  <si>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</si>
  <si>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</si>
  <si>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</si>
  <si>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</si>
  <si>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</si>
  <si>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</si>
  <si>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</si>
  <si>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</si>
  <si>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</si>
  <si>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</si>
  <si>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</si>
  <si>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</si>
  <si>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</si>
  <si>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</si>
  <si>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</si>
  <si>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</si>
  <si>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</si>
  <si>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</si>
  <si>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</si>
  <si>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</si>
  <si>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</si>
  <si>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</si>
  <si>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</si>
  <si>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</si>
  <si>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</si>
  <si>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</si>
  <si>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</si>
  <si>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</si>
  <si>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</si>
  <si>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</si>
  <si>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</si>
  <si>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</si>
  <si>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</si>
  <si>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</si>
  <si>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</si>
  <si>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</si>
  <si>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</si>
  <si>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</si>
  <si>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</si>
  <si>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</si>
  <si>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</si>
  <si>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</si>
  <si>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</si>
  <si>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</si>
  <si>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</si>
  <si>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</si>
  <si>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</si>
  <si>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</si>
  <si>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</si>
  <si>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</si>
  <si>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</si>
  <si>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</si>
  <si>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</si>
  <si>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</si>
  <si>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</si>
  <si>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</si>
  <si>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</si>
  <si>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</si>
  <si>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</si>
  <si>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</si>
  <si>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</si>
  <si>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</si>
  <si>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</si>
  <si>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</si>
  <si>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</si>
  <si>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</si>
  <si>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</si>
  <si>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</si>
  <si>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</si>
  <si>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</si>
  <si>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</si>
  <si>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</si>
  <si>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</si>
  <si>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</si>
  <si>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</si>
  <si>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</si>
  <si>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</si>
  <si>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</si>
  <si>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</si>
  <si>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</si>
  <si>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</si>
  <si>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</si>
  <si>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</si>
  <si>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</si>
  <si>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</si>
  <si>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</si>
  <si>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</si>
  <si>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</si>
  <si>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</si>
  <si>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</si>
  <si>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</si>
  <si>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</si>
  <si>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</si>
  <si>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</si>
  <si>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</si>
  <si>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</si>
  <si>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</si>
  <si>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</si>
  <si>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</si>
  <si>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</si>
  <si>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</si>
  <si>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</si>
  <si>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</si>
  <si>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</si>
  <si>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</si>
  <si>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</si>
  <si>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</si>
  <si>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</si>
  <si>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</si>
  <si>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</si>
  <si>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</si>
  <si>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</si>
  <si>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</si>
  <si>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</si>
  <si>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</si>
  <si>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</si>
  <si>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</si>
  <si>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</si>
  <si>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</si>
  <si>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</si>
  <si>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</si>
  <si>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</si>
  <si>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</si>
  <si>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</si>
  <si>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</si>
  <si>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</si>
  <si>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</si>
  <si>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</si>
  <si>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</si>
  <si>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</si>
  <si>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</si>
  <si>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</si>
  <si>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</si>
  <si>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</si>
  <si>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</si>
  <si>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</si>
  <si>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</si>
  <si>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</si>
  <si>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</si>
  <si>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</si>
  <si>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</si>
  <si>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</si>
  <si>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</si>
  <si>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</si>
  <si>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</si>
  <si>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</si>
  <si>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</si>
  <si>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</si>
  <si>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</si>
  <si>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</si>
  <si>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</si>
  <si>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</si>
  <si>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</si>
  <si>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</si>
  <si>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</si>
  <si>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</si>
  <si>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</si>
  <si>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</si>
  <si>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</si>
  <si>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</si>
  <si>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</si>
  <si>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</si>
  <si>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</si>
  <si>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</si>
  <si>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</si>
  <si>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</si>
  <si>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</si>
  <si>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</si>
  <si>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</si>
  <si>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</si>
  <si>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</si>
  <si>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</si>
  <si>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</si>
  <si>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</si>
  <si>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</si>
  <si>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</si>
  <si>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</si>
  <si>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</si>
  <si>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</si>
  <si>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</si>
  <si>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</si>
  <si>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</si>
  <si>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</si>
  <si>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</si>
  <si>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</si>
  <si>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</si>
  <si>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</si>
  <si>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</si>
  <si>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</si>
  <si>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</si>
  <si>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</si>
  <si>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</si>
  <si>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</si>
  <si>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</si>
  <si>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</si>
  <si>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</si>
  <si>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</si>
  <si>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</si>
  <si>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</si>
  <si>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</si>
  <si>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</si>
  <si>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</si>
  <si>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</si>
  <si>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</si>
  <si>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</si>
  <si>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</si>
  <si>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</si>
  <si>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</si>
  <si>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</si>
  <si>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</si>
  <si>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</si>
  <si>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</si>
  <si>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</si>
  <si>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</si>
  <si>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</si>
  <si>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</si>
  <si>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</si>
  <si>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</si>
  <si>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</si>
  <si>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</si>
  <si>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</si>
  <si>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</si>
  <si>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</si>
  <si>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</si>
  <si>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</si>
  <si>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</si>
  <si>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</si>
  <si>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</si>
  <si>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</si>
  <si>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</si>
  <si>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</si>
  <si>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</si>
  <si>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</si>
  <si>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</si>
  <si>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</si>
  <si>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</si>
  <si>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</si>
  <si>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</si>
  <si>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</si>
  <si>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</si>
  <si>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</si>
  <si>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</si>
  <si>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</si>
  <si>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</si>
  <si>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</si>
  <si>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</si>
  <si>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</si>
  <si>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</si>
  <si>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</si>
  <si>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</si>
  <si>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</si>
  <si>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</si>
  <si>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</si>
  <si>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</si>
  <si>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</si>
  <si>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</si>
  <si>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</si>
  <si>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</si>
  <si>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</si>
  <si>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</si>
  <si>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</si>
  <si>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</si>
  <si>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</si>
  <si>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</si>
  <si>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</si>
  <si>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</si>
  <si>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</si>
  <si>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</si>
  <si>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</si>
  <si>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</si>
  <si>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</si>
  <si>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</si>
  <si>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</si>
  <si>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</si>
  <si>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</si>
  <si>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</si>
  <si>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</si>
  <si>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</si>
  <si>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</si>
  <si>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</si>
  <si>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</si>
  <si>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</si>
  <si>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</si>
  <si>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</si>
  <si>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</si>
  <si>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</si>
  <si>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</si>
  <si>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</si>
  <si>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</si>
  <si>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</si>
  <si>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</si>
  <si>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</si>
  <si>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</si>
  <si>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</si>
  <si>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</si>
  <si>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</si>
  <si>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</si>
  <si>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</si>
  <si>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</si>
  <si>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</si>
  <si>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</si>
  <si>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</si>
  <si>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</si>
  <si>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</si>
  <si>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</si>
  <si>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</si>
  <si>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</si>
  <si>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</si>
  <si>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</si>
  <si>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</si>
  <si>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</si>
  <si>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</si>
  <si>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</si>
  <si>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</si>
  <si>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</si>
  <si>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</si>
  <si>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</si>
  <si>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</si>
  <si>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</si>
  <si>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</si>
  <si>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</si>
  <si>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</si>
  <si>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</si>
  <si>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</si>
  <si>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</si>
  <si>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</si>
  <si>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</si>
  <si>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</si>
  <si>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</si>
  <si>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</si>
  <si>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</si>
  <si>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</si>
  <si>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</si>
  <si>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</si>
  <si>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</si>
  <si>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</si>
  <si>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</si>
  <si>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</si>
  <si>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</si>
  <si>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</si>
  <si>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</si>
  <si>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</si>
  <si>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</si>
  <si>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</si>
  <si>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</si>
  <si>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</si>
  <si>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</si>
  <si>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</si>
  <si>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</si>
  <si>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</si>
  <si>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</si>
  <si>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</si>
  <si>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</si>
  <si>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</si>
  <si>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</si>
  <si>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</si>
  <si>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</si>
  <si>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</si>
  <si>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</si>
  <si>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</si>
  <si>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</si>
  <si>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</si>
  <si>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</si>
  <si>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</si>
  <si>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</si>
  <si>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</si>
  <si>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</si>
  <si>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</si>
  <si>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</si>
  <si>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</si>
  <si>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</si>
  <si>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</si>
  <si>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</si>
  <si>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</si>
  <si>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</si>
  <si>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</si>
  <si>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</si>
  <si>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</si>
  <si>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</si>
  <si>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</si>
  <si>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</si>
  <si>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</si>
  <si>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</si>
  <si>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</si>
  <si>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</si>
  <si>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</si>
  <si>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</si>
  <si>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</si>
  <si>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</si>
  <si>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</si>
  <si>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</si>
  <si>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</si>
  <si>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</si>
  <si>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</si>
  <si>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</si>
  <si>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</si>
  <si>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</si>
  <si>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</si>
  <si>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</si>
  <si>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</si>
  <si>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</si>
  <si>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</si>
  <si>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</si>
  <si>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</si>
  <si>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</si>
  <si>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</si>
  <si>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</si>
  <si>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</si>
  <si>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</si>
  <si>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</si>
  <si>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</si>
  <si>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</si>
  <si>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</si>
  <si>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</si>
  <si>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</si>
  <si>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</si>
  <si>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</si>
  <si>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</si>
  <si>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</si>
  <si>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</si>
  <si>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</si>
  <si>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</si>
  <si>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</si>
  <si>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</si>
  <si>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</si>
  <si>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</si>
  <si>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</si>
  <si>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</si>
  <si>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</si>
  <si>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</si>
  <si>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</si>
  <si>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</si>
  <si>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</si>
  <si>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</si>
  <si>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</si>
  <si>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</si>
  <si>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</si>
  <si>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</si>
  <si>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</si>
  <si>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</si>
  <si>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</si>
  <si>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</si>
  <si>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</si>
  <si>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</si>
  <si>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</si>
  <si>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</si>
  <si>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</si>
  <si>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</si>
  <si>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</si>
  <si>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</si>
  <si>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</si>
  <si>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</si>
  <si>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</si>
  <si>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</si>
  <si>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</si>
  <si>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</si>
  <si>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</si>
  <si>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</si>
  <si>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</si>
  <si>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</si>
  <si>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</si>
  <si>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</si>
  <si>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</si>
  <si>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</si>
  <si>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</si>
  <si>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</si>
  <si>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</si>
  <si>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</si>
  <si>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</si>
  <si>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</si>
  <si>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</si>
  <si>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</si>
  <si>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</si>
  <si>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</si>
  <si>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</si>
  <si>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</si>
  <si>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</si>
  <si>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</si>
  <si>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</si>
  <si>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</si>
  <si>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</si>
  <si>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</si>
  <si>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</si>
  <si>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</si>
  <si>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</si>
  <si>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</si>
  <si>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</si>
  <si>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</si>
  <si>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</si>
  <si>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</si>
  <si>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</si>
  <si>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</si>
  <si>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</si>
  <si>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</si>
  <si>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</si>
  <si>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</si>
  <si>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</si>
  <si>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</si>
  <si>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</si>
  <si>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</si>
  <si>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</si>
  <si>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</si>
  <si>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</si>
  <si>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</si>
  <si>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</si>
  <si>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</si>
  <si>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</si>
  <si>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</si>
  <si>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</si>
  <si>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</si>
  <si>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</si>
  <si>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</si>
  <si>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</si>
  <si>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</si>
  <si>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</si>
  <si>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</si>
  <si>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</si>
  <si>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</si>
  <si>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</si>
  <si>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</si>
  <si>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</si>
  <si>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</si>
  <si>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</si>
  <si>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</si>
  <si>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</si>
  <si>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</si>
  <si>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</si>
  <si>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</si>
  <si>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</si>
  <si>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</si>
  <si>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</si>
  <si>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</si>
  <si>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</si>
  <si>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</si>
  <si>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</si>
  <si>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</si>
  <si>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</si>
  <si>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</si>
  <si>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</si>
  <si>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</si>
  <si>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</si>
  <si>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</si>
  <si>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</si>
  <si>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</si>
  <si>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</si>
  <si>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</si>
  <si>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</si>
  <si>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</si>
  <si>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</si>
  <si>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</si>
  <si>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</si>
  <si>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</si>
  <si>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</si>
  <si>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</si>
  <si>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</si>
  <si>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</si>
  <si>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</si>
  <si>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</si>
  <si>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</si>
  <si>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</si>
  <si>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</si>
  <si>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</si>
  <si>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</si>
  <si>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</si>
  <si>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</si>
  <si>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</si>
  <si>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</si>
  <si>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</si>
  <si>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</si>
  <si>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</si>
  <si>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</si>
  <si>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</si>
  <si>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</si>
  <si>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</si>
  <si>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</si>
  <si>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</si>
  <si>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</si>
  <si>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</si>
  <si>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</si>
  <si>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</si>
  <si>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</si>
  <si>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</si>
  <si>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</si>
  <si>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</si>
  <si>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</si>
  <si>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</si>
  <si>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</si>
  <si>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</si>
  <si>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</si>
  <si>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</si>
  <si>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</si>
  <si>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</si>
  <si>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</si>
  <si>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</si>
  <si>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</si>
  <si>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</si>
  <si>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</si>
  <si>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</si>
  <si>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</si>
  <si>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</si>
  <si>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</si>
  <si>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</si>
  <si>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</si>
  <si>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</si>
  <si>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</si>
  <si>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</si>
  <si>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</si>
  <si>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</si>
  <si>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</si>
  <si>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</si>
  <si>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</si>
  <si>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</si>
  <si>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</si>
  <si>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</si>
  <si>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</si>
  <si>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</si>
  <si>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</si>
  <si>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</si>
  <si>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</si>
  <si>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</si>
  <si>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</si>
  <si>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</si>
  <si>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</si>
  <si>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</si>
  <si>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</si>
  <si>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</si>
  <si>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</si>
  <si>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</si>
  <si>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</si>
  <si>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</si>
  <si>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</si>
  <si>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</si>
  <si>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</si>
  <si>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</si>
  <si>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</si>
  <si>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</si>
  <si>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</si>
  <si>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</si>
  <si>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</si>
  <si>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</si>
  <si>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</si>
  <si>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</si>
  <si>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</si>
  <si>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</si>
  <si>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</si>
  <si>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</si>
  <si>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</si>
  <si>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</si>
  <si>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</si>
  <si>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</si>
  <si>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</si>
  <si>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</si>
  <si>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</si>
  <si>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</si>
  <si>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</si>
  <si>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</si>
  <si>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</si>
  <si>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</si>
  <si>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</si>
  <si>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</si>
  <si>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</si>
  <si>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</si>
  <si>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</si>
  <si>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</si>
  <si>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</si>
  <si>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</si>
  <si>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</si>
  <si>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</si>
  <si>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</si>
  <si>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</si>
  <si>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</si>
  <si>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</si>
  <si>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</si>
  <si>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</si>
  <si>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</si>
  <si>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</si>
  <si>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</si>
  <si>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</si>
  <si>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</si>
  <si>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</si>
  <si>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</si>
  <si>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</si>
  <si>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</si>
  <si>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</si>
  <si>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</si>
  <si>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</si>
  <si>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</si>
  <si>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</si>
  <si>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</si>
  <si>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</si>
  <si>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</si>
  <si>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</si>
  <si>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</si>
  <si>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</si>
  <si>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</si>
  <si>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</si>
  <si>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</si>
  <si>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</si>
  <si>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</si>
  <si>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</si>
  <si>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</si>
  <si>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</si>
  <si>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</si>
  <si>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</si>
  <si>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</si>
  <si>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</si>
  <si>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</si>
  <si>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</si>
  <si>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</si>
  <si>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</si>
  <si>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</si>
  <si>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</si>
  <si>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</si>
  <si>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</si>
  <si>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</si>
  <si>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</si>
  <si>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</si>
  <si>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</si>
  <si>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</si>
  <si>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</si>
  <si>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</si>
  <si>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</si>
  <si>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</si>
  <si>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</si>
  <si>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</si>
  <si>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</si>
  <si>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</si>
  <si>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</si>
  <si>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</si>
  <si>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</si>
  <si>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</si>
  <si>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</si>
  <si>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</si>
  <si>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</si>
  <si>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</si>
  <si>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</si>
  <si>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</si>
  <si>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</si>
  <si>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</si>
  <si>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</si>
  <si>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</si>
  <si>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</si>
  <si>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</si>
  <si>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</si>
  <si>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</si>
  <si>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</si>
  <si>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</si>
  <si>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</si>
  <si>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</si>
  <si>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</si>
  <si>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</si>
  <si>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</si>
  <si>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</si>
  <si>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</si>
  <si>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</si>
  <si>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</si>
  <si>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</si>
  <si>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</si>
  <si>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</si>
  <si>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</si>
  <si>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</si>
  <si>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</si>
  <si>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</si>
  <si>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</si>
  <si>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</si>
  <si>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</si>
  <si>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</si>
  <si>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</si>
  <si>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</si>
  <si>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</si>
  <si>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</si>
  <si>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</si>
  <si>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</si>
  <si>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</si>
  <si>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</si>
  <si>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</si>
  <si>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</si>
  <si>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</si>
  <si>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</si>
  <si>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</si>
  <si>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</si>
  <si>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</si>
  <si>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</si>
  <si>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</si>
  <si>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</si>
  <si>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</si>
  <si>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</si>
  <si>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</si>
  <si>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</si>
  <si>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</si>
  <si>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</si>
  <si>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</si>
  <si>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</si>
  <si>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</si>
  <si>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</si>
  <si>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</si>
  <si>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</si>
  <si>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</si>
  <si>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</si>
  <si>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</si>
  <si>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</si>
  <si>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</si>
  <si>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</si>
  <si>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</si>
  <si>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</si>
  <si>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</si>
  <si>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</si>
  <si>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</si>
  <si>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</si>
  <si>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</si>
  <si>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</si>
  <si>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</si>
  <si>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</si>
  <si>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</si>
  <si>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</si>
  <si>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</si>
  <si>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</si>
  <si>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</si>
  <si>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</si>
  <si>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</si>
  <si>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</si>
  <si>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</si>
  <si>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</si>
  <si>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</si>
  <si>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</si>
  <si>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</si>
  <si>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</si>
  <si>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</si>
  <si>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</si>
  <si>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</si>
  <si>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</si>
  <si>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</si>
  <si>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</si>
  <si>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</si>
  <si>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</si>
  <si>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</si>
  <si>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</si>
  <si>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</si>
  <si>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</si>
  <si>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</si>
  <si>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</si>
  <si>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</si>
  <si>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</si>
  <si>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</si>
  <si>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</si>
  <si>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</si>
  <si>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</si>
  <si>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</si>
  <si>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</si>
  <si>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</si>
  <si>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</si>
  <si>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</si>
  <si>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</si>
  <si>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</si>
  <si>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</si>
  <si>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</si>
  <si>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</si>
  <si>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</si>
  <si>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</si>
  <si>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</si>
  <si>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</si>
  <si>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</si>
  <si>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</si>
  <si>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</si>
  <si>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</si>
  <si>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</si>
  <si>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</si>
  <si>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</si>
  <si>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</si>
  <si>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</si>
  <si>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</si>
  <si>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</si>
  <si>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</si>
  <si>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</si>
  <si>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</si>
  <si>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</si>
  <si>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</si>
  <si>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</si>
  <si>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</si>
  <si>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</si>
  <si>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</si>
  <si>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</si>
  <si>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</si>
  <si>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</si>
  <si>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</si>
  <si>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</si>
  <si>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</si>
  <si>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</si>
  <si>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</si>
  <si>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</si>
  <si>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</si>
  <si>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</si>
  <si>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</si>
  <si>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</si>
  <si>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</si>
  <si>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</si>
  <si>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</si>
  <si>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</si>
  <si>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</si>
  <si>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</si>
  <si>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</si>
  <si>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</si>
  <si>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</si>
  <si>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</si>
  <si>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</si>
  <si>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</si>
  <si>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</si>
  <si>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</si>
  <si>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</si>
  <si>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</si>
  <si>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</si>
  <si>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</si>
  <si>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</si>
  <si>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</si>
  <si>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</si>
  <si>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</si>
  <si>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</si>
  <si>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</si>
  <si>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</si>
  <si>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</si>
  <si>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</si>
  <si>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</si>
  <si>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</si>
  <si>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</si>
  <si>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</si>
  <si>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</si>
  <si>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</si>
  <si>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</si>
  <si>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</si>
  <si>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</si>
  <si>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</si>
  <si>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</si>
  <si>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</si>
  <si>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</si>
  <si>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</si>
  <si>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</si>
  <si>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</si>
  <si>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</si>
  <si>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</si>
  <si>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</si>
  <si>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</si>
  <si>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</si>
  <si>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</si>
  <si>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</si>
  <si>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</si>
  <si>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</si>
  <si>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</si>
  <si>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</si>
  <si>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</si>
  <si>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</si>
  <si>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</si>
  <si>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</si>
  <si>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</si>
  <si>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</si>
  <si>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</si>
  <si>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</si>
  <si>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</si>
  <si>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</si>
  <si>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</si>
  <si>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</si>
  <si>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</si>
  <si>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</si>
  <si>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</si>
  <si>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</si>
  <si>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</si>
  <si>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</si>
  <si>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</si>
  <si>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</si>
  <si>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</si>
  <si>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</si>
  <si>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</si>
  <si>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</si>
  <si>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</si>
  <si>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</si>
  <si>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</si>
  <si>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</si>
  <si>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</si>
  <si>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</si>
  <si>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</si>
  <si>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</si>
  <si>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</si>
  <si>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</si>
  <si>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</si>
  <si>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</si>
  <si>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</si>
  <si>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</si>
  <si>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</si>
  <si>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</si>
  <si>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</si>
  <si>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</si>
  <si>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</si>
  <si>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</si>
  <si>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</si>
  <si>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</si>
  <si>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</si>
  <si>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</si>
  <si>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</si>
  <si>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</si>
  <si>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</si>
  <si>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</si>
  <si>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</si>
  <si>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</si>
  <si>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</si>
  <si>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</si>
  <si>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</si>
  <si>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</si>
  <si>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</si>
  <si>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</si>
  <si>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</si>
  <si>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</si>
  <si>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</si>
  <si>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</si>
  <si>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</si>
  <si>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</si>
  <si>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</si>
  <si>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</si>
  <si>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</si>
  <si>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</si>
  <si>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</si>
  <si>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</si>
  <si>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</si>
  <si>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</si>
  <si>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</si>
  <si>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</si>
  <si>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</si>
  <si>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</si>
  <si>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</si>
  <si>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</si>
  <si>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</si>
  <si>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</si>
  <si>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</si>
  <si>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</si>
  <si>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</si>
  <si>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</si>
  <si>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</si>
  <si>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</si>
  <si>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</si>
  <si>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</si>
  <si>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</si>
  <si>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</si>
  <si>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</si>
  <si>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</si>
  <si>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</si>
  <si>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</si>
  <si>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</si>
  <si>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</si>
  <si>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</si>
  <si>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</si>
  <si>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</si>
  <si>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</si>
  <si>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</si>
  <si>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</si>
  <si>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</si>
  <si>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</si>
  <si>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</si>
  <si>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</si>
  <si>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</si>
  <si>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</si>
  <si>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</si>
  <si>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</si>
  <si>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</si>
  <si>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</si>
  <si>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</si>
  <si>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</si>
  <si>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</si>
  <si>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</si>
  <si>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</si>
  <si>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</si>
  <si>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</si>
  <si>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</si>
  <si>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</si>
  <si>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</si>
  <si>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</si>
  <si>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</si>
  <si>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</si>
  <si>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</si>
  <si>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</si>
  <si>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</si>
  <si>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</si>
  <si>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</si>
  <si>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</si>
  <si>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</si>
  <si>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</si>
  <si>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</si>
  <si>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</si>
  <si>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</si>
  <si>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</si>
  <si>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</si>
  <si>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</si>
  <si>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</si>
  <si>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</si>
  <si>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</si>
  <si>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</si>
  <si>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</si>
  <si>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</si>
  <si>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</si>
  <si>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</si>
  <si>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</si>
  <si>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</si>
  <si>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</si>
  <si>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</si>
  <si>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</si>
  <si>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</si>
  <si>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</si>
  <si>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</si>
  <si>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</si>
  <si>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</si>
  <si>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</si>
  <si>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</si>
  <si>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</si>
  <si>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</si>
  <si>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</si>
  <si>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</si>
  <si>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</si>
  <si>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</si>
  <si>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</si>
  <si>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</si>
  <si>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</si>
  <si>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</si>
  <si>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</si>
  <si>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</si>
  <si>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</si>
  <si>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</si>
  <si>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</si>
  <si>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</si>
  <si>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</si>
  <si>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</si>
  <si>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</si>
  <si>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</si>
  <si>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</si>
  <si>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</si>
  <si>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</si>
  <si>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</si>
  <si>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</si>
  <si>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</si>
  <si>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</si>
  <si>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</si>
  <si>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</si>
  <si>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</si>
  <si>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</si>
  <si>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</si>
  <si>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</si>
  <si>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</si>
  <si>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</si>
  <si>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</si>
  <si>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</si>
  <si>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</si>
  <si>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</si>
  <si>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</si>
  <si>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</si>
  <si>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</si>
  <si>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</si>
  <si>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</si>
  <si>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</si>
  <si>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</si>
  <si>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</si>
  <si>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</si>
  <si>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</si>
  <si>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</si>
  <si>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</si>
  <si>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</si>
  <si>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</si>
  <si>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</si>
  <si>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</si>
  <si>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</si>
  <si>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</si>
  <si>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</si>
  <si>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</si>
  <si>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</si>
  <si>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</si>
  <si>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</si>
  <si>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</si>
  <si>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</si>
  <si>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</si>
  <si>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</si>
  <si>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</si>
  <si>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</si>
  <si>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</si>
  <si>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</si>
  <si>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</si>
  <si>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</si>
  <si>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</si>
  <si>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</si>
  <si>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</si>
  <si>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</si>
  <si>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</si>
  <si>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</si>
  <si>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</si>
  <si>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</si>
  <si>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</si>
  <si>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</si>
  <si>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</si>
  <si>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</si>
  <si>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</si>
  <si>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</si>
  <si>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</si>
  <si>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</si>
  <si>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</si>
  <si>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</si>
  <si>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</si>
  <si>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</si>
  <si>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</si>
  <si>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</si>
  <si>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</si>
  <si>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</si>
  <si>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</si>
  <si>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</si>
  <si>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</si>
  <si>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</si>
  <si>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</si>
  <si>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</si>
  <si>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</si>
  <si>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</si>
  <si>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</si>
  <si>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</si>
  <si>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</si>
  <si>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</si>
  <si>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</si>
  <si>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</si>
  <si>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</si>
  <si>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</si>
  <si>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</si>
  <si>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</si>
  <si>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</si>
  <si>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</si>
  <si>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</si>
  <si>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</si>
  <si>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</si>
  <si>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</si>
  <si>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</si>
  <si>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</si>
  <si>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</si>
  <si>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</si>
  <si>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</si>
  <si>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</si>
  <si>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</si>
  <si>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</si>
  <si>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</si>
  <si>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</si>
  <si>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</si>
  <si>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</si>
  <si>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</si>
  <si>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</si>
  <si>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</si>
  <si>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</si>
  <si>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</si>
  <si>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</si>
  <si>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</si>
  <si>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</si>
  <si>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</si>
  <si>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</si>
  <si>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</si>
  <si>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</si>
  <si>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</si>
  <si>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</si>
  <si>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</si>
  <si>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</si>
  <si>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</si>
  <si>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</si>
  <si>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</si>
  <si>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</si>
  <si>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</si>
  <si>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</si>
  <si>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</si>
  <si>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</si>
  <si>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</si>
  <si>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</si>
  <si>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</si>
  <si>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</si>
  <si>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</si>
  <si>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</si>
  <si>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</si>
  <si>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</si>
  <si>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</si>
  <si>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</si>
  <si>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</si>
  <si>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</si>
  <si>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</si>
  <si>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</si>
  <si>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</si>
  <si>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</si>
  <si>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</si>
  <si>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</si>
  <si>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</si>
  <si>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</si>
  <si>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</si>
  <si>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</si>
  <si>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</si>
  <si>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</si>
  <si>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</si>
  <si>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</si>
  <si>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</si>
  <si>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</si>
  <si>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</si>
  <si>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</si>
  <si>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</si>
  <si>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</si>
  <si>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</si>
  <si>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</si>
  <si>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</si>
  <si>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</si>
  <si>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</si>
  <si>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</si>
  <si>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</si>
  <si>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</si>
  <si>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</si>
  <si>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</si>
  <si>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</si>
  <si>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</si>
  <si>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</si>
  <si>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</si>
  <si>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</si>
  <si>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</si>
  <si>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</si>
  <si>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</si>
  <si>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</si>
  <si>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</si>
  <si>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</si>
  <si>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</si>
  <si>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</si>
  <si>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</si>
  <si>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</si>
  <si>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</si>
  <si>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</si>
  <si>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</si>
  <si>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</si>
  <si>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</si>
  <si>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</si>
  <si>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</si>
  <si>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</si>
  <si>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</si>
  <si>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</si>
  <si>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</si>
  <si>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</si>
  <si>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</si>
  <si>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</si>
  <si>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</si>
  <si>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</si>
  <si>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</si>
  <si>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</si>
  <si>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</si>
  <si>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</si>
  <si>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</si>
  <si>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</si>
  <si>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</si>
  <si>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</si>
  <si>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</si>
  <si>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</si>
  <si>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</si>
  <si>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</si>
  <si>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</si>
  <si>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</si>
  <si>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</si>
  <si>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</si>
  <si>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</si>
  <si>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</si>
  <si>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</si>
  <si>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</si>
  <si>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</si>
  <si>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</si>
  <si>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</si>
  <si>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</si>
  <si>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</si>
  <si>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</si>
  <si>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</si>
  <si>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</si>
  <si>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</si>
  <si>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</si>
  <si>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</si>
  <si>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</si>
  <si>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</si>
  <si>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</si>
  <si>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</si>
  <si>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</si>
  <si>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</si>
  <si>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</si>
  <si>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</si>
  <si>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</si>
  <si>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</si>
  <si>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</si>
  <si>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</si>
  <si>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</si>
  <si>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</si>
  <si>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</si>
  <si>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</si>
  <si>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</si>
  <si>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</si>
  <si>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</si>
  <si>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</si>
  <si>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</si>
  <si>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</si>
  <si>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</si>
  <si>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</si>
  <si>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</si>
  <si>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</si>
  <si>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</si>
  <si>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</si>
  <si>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</si>
  <si>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</si>
  <si>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</si>
  <si>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</si>
  <si>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</si>
  <si>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</si>
  <si>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</si>
  <si>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</si>
  <si>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</si>
  <si>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</si>
  <si>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</si>
  <si>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</si>
  <si>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</si>
  <si>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</si>
  <si>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</si>
  <si>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</si>
  <si>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</si>
  <si>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</si>
  <si>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</si>
  <si>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</si>
  <si>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</si>
  <si>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</si>
  <si>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</si>
  <si>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</si>
  <si>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</si>
  <si>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</si>
  <si>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</si>
  <si>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</si>
  <si>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</si>
  <si>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</si>
  <si>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</si>
  <si>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</si>
  <si>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</si>
  <si>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</si>
  <si>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</si>
  <si>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</si>
  <si>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</si>
  <si>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</si>
  <si>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</si>
  <si>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</si>
  <si>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</si>
  <si>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</si>
  <si>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</si>
  <si>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</si>
  <si>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</si>
  <si>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</si>
  <si>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</si>
  <si>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</si>
  <si>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</si>
  <si>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</si>
  <si>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</si>
  <si>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</si>
  <si>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</si>
  <si>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</si>
  <si>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</si>
  <si>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</si>
  <si>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</si>
  <si>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</si>
  <si>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</si>
  <si>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</si>
  <si>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</si>
  <si>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</si>
  <si>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</si>
  <si>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</si>
  <si>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</si>
  <si>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</si>
  <si>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</si>
  <si>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</si>
  <si>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</si>
  <si>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</si>
  <si>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</si>
  <si>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</si>
  <si>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</si>
  <si>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</si>
  <si>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</si>
  <si>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</si>
  <si>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</si>
  <si>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</si>
  <si>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</si>
  <si>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</si>
  <si>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</si>
  <si>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</si>
  <si>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</si>
  <si>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</si>
  <si>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</si>
  <si>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</si>
  <si>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</si>
  <si>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</si>
  <si>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</si>
  <si>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</si>
  <si>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</si>
  <si>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</si>
  <si>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</si>
  <si>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</si>
  <si>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</si>
  <si>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</si>
  <si>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</si>
  <si>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</si>
  <si>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</si>
  <si>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</si>
  <si>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</si>
  <si>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</si>
  <si>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</si>
  <si>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</si>
  <si>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</si>
  <si>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</si>
  <si>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</si>
  <si>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</si>
  <si>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</si>
  <si>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</si>
  <si>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</si>
  <si>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</si>
  <si>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</si>
  <si>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</si>
  <si>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</si>
  <si>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</si>
  <si>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</si>
  <si>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</si>
  <si>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</si>
  <si>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</si>
  <si>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</si>
  <si>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</si>
  <si>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</si>
  <si>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</si>
  <si>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</si>
  <si>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</si>
  <si>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</si>
  <si>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</si>
  <si>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</si>
  <si>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</si>
  <si>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</si>
  <si>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</si>
  <si>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</si>
  <si>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</si>
  <si>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</si>
  <si>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</si>
  <si>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</si>
  <si>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</si>
  <si>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</si>
  <si>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</si>
  <si>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</si>
  <si>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</si>
  <si>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</si>
  <si>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</si>
  <si>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</si>
  <si>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</si>
  <si>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</si>
  <si>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</si>
  <si>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</si>
  <si>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</si>
  <si>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</si>
  <si>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</si>
  <si>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</si>
  <si>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</si>
  <si>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</si>
  <si>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</si>
  <si>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</si>
  <si>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</si>
  <si>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</si>
  <si>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</si>
  <si>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</si>
  <si>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</si>
  <si>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</si>
  <si>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</si>
  <si>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</si>
  <si>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</si>
  <si>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</si>
  <si>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</si>
  <si>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</si>
  <si>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</si>
  <si>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</si>
  <si>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</si>
  <si>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</si>
  <si>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</si>
  <si>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</si>
  <si>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</si>
  <si>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</si>
  <si>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</si>
  <si>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</si>
  <si>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</si>
  <si>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</si>
  <si>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</si>
  <si>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</si>
  <si>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</si>
  <si>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</si>
  <si>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</si>
  <si>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</si>
  <si>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</si>
  <si>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</si>
  <si>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</si>
  <si>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</si>
  <si>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</si>
  <si>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</si>
  <si>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</si>
  <si>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</si>
  <si>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</si>
  <si>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</si>
  <si>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</si>
  <si>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</si>
  <si>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</si>
  <si>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</si>
  <si>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</si>
  <si>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</si>
  <si>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</si>
  <si>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</si>
  <si>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</si>
  <si>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</si>
  <si>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</si>
  <si>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</si>
  <si>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</si>
  <si>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</si>
  <si>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</si>
  <si>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</si>
  <si>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</si>
  <si>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</si>
  <si>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</si>
  <si>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</si>
  <si>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</si>
  <si>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</si>
  <si>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</si>
  <si>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</si>
  <si>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</si>
  <si>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</si>
  <si>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</si>
  <si>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</si>
  <si>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</si>
  <si>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</si>
  <si>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</si>
  <si>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</si>
  <si>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</si>
  <si>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</si>
  <si>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</si>
  <si>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</si>
  <si>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</si>
  <si>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</si>
  <si>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</si>
  <si>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</si>
  <si>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</si>
  <si>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</si>
  <si>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</si>
  <si>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</si>
  <si>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</si>
  <si>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</si>
  <si>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</si>
  <si>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</si>
  <si>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</si>
  <si>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</si>
  <si>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</si>
  <si>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</si>
  <si>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</si>
  <si>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</si>
  <si>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</si>
  <si>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</si>
  <si>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</si>
  <si>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</si>
  <si>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</si>
  <si>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</si>
  <si>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</si>
  <si>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</si>
  <si>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</si>
  <si>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</si>
  <si>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</si>
  <si>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</si>
  <si>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</si>
  <si>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</si>
  <si>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</si>
  <si>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</si>
  <si>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</si>
  <si>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</si>
  <si>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</si>
  <si>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</si>
  <si>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</si>
  <si>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</si>
  <si>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</si>
  <si>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</si>
  <si>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</si>
  <si>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</si>
  <si>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</si>
  <si>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</si>
  <si>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</si>
  <si>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</si>
  <si>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</si>
  <si>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</si>
  <si>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</si>
  <si>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</si>
  <si>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</si>
  <si>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</si>
  <si>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</si>
  <si>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</si>
  <si>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</si>
  <si>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</si>
  <si>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</si>
  <si>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</si>
  <si>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</si>
  <si>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</si>
  <si>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</si>
  <si>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</si>
  <si>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</si>
  <si>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</si>
  <si>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</si>
  <si>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</si>
  <si>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</si>
  <si>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</si>
  <si>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</si>
  <si>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</si>
  <si>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</si>
  <si>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</si>
  <si>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</si>
  <si>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</si>
  <si>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</si>
  <si>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</si>
  <si>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</si>
  <si>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</si>
  <si>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</si>
  <si>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</si>
  <si>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</si>
  <si>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</si>
  <si>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</si>
  <si>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</si>
  <si>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</si>
  <si>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</si>
  <si>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</si>
  <si>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</si>
  <si>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</si>
  <si>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</si>
  <si>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</si>
  <si>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</si>
  <si>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</si>
  <si>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</si>
  <si>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</si>
  <si>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</si>
  <si>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</si>
  <si>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</si>
  <si>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</si>
  <si>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</si>
  <si>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</si>
  <si>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</si>
  <si>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</si>
  <si>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</si>
  <si>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</si>
  <si>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</si>
  <si>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</si>
  <si>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</si>
  <si>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</si>
  <si>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</si>
  <si>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</si>
  <si>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</si>
  <si>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</si>
  <si>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</si>
  <si>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</si>
  <si>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</si>
  <si>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</si>
  <si>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</si>
  <si>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</si>
  <si>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</si>
  <si>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</si>
  <si>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</si>
  <si>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</si>
  <si>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</si>
  <si>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</si>
  <si>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</si>
  <si>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</si>
  <si>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</si>
  <si>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</si>
  <si>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</si>
  <si>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</si>
  <si>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</si>
  <si>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</si>
  <si>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</si>
  <si>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</si>
  <si>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</si>
  <si>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</si>
  <si>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</si>
  <si>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</si>
  <si>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</si>
  <si>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</si>
  <si>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</si>
  <si>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</si>
  <si>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</si>
  <si>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</si>
  <si>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</si>
  <si>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</si>
  <si>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</si>
  <si>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</si>
  <si>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</si>
  <si>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</si>
  <si>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</si>
  <si>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</si>
  <si>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</si>
  <si>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</si>
  <si>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</si>
  <si>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</si>
  <si>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</si>
  <si>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</si>
  <si>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</si>
  <si>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</si>
  <si>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</si>
  <si>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</si>
  <si>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</si>
  <si>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</si>
  <si>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</si>
  <si>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</si>
  <si>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</si>
  <si>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</si>
  <si>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</si>
  <si>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</si>
  <si>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</si>
  <si>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</si>
  <si>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</si>
  <si>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</si>
  <si>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</si>
  <si>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</si>
  <si>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</si>
  <si>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</si>
  <si>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</si>
  <si>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</si>
  <si>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</si>
  <si>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</si>
  <si>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</si>
  <si>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</si>
  <si>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</si>
  <si>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</si>
  <si>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</si>
  <si>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</si>
  <si>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</si>
  <si>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</si>
  <si>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</si>
  <si>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</si>
  <si>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</si>
  <si>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</si>
  <si>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</si>
  <si>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</si>
  <si>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</si>
  <si>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</si>
  <si>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</si>
  <si>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</si>
  <si>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</si>
  <si>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</si>
  <si>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</si>
  <si>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</si>
  <si>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</si>
  <si>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</si>
  <si>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</si>
  <si>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</si>
  <si>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</si>
  <si>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</si>
  <si>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</si>
  <si>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</si>
  <si>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</si>
  <si>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</si>
  <si>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</si>
  <si>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</si>
  <si>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</si>
  <si>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</si>
  <si>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</si>
  <si>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</si>
  <si>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</si>
  <si>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</si>
  <si>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</si>
  <si>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</si>
  <si>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</si>
  <si>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</si>
  <si>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</si>
  <si>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</si>
  <si>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</si>
  <si>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</si>
  <si>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</si>
  <si>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</si>
  <si>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</si>
  <si>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</si>
  <si>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</si>
  <si>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</si>
  <si>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</si>
  <si>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</si>
  <si>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</si>
  <si>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</si>
  <si>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</si>
  <si>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</si>
  <si>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</si>
  <si>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</si>
  <si>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</si>
  <si>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</si>
  <si>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</si>
  <si>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</si>
  <si>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</si>
  <si>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</si>
  <si>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</si>
  <si>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</si>
  <si>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</si>
  <si>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</si>
  <si>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</si>
  <si>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</si>
  <si>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</si>
  <si>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</si>
  <si>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</si>
  <si>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</si>
  <si>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</si>
  <si>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</si>
  <si>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</si>
  <si>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</si>
  <si>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</si>
  <si>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</si>
  <si>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</si>
  <si>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</si>
  <si>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</si>
  <si>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</si>
  <si>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</si>
  <si>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</si>
  <si>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</si>
  <si>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</si>
  <si>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</si>
  <si>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</si>
  <si>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</si>
  <si>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</si>
  <si>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</si>
  <si>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</si>
  <si>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</si>
  <si>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</si>
  <si>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</si>
  <si>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</si>
  <si>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</si>
  <si>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</si>
  <si>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</si>
  <si>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</si>
  <si>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</si>
  <si>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</si>
  <si>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</si>
  <si>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</si>
  <si>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</si>
  <si>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</si>
  <si>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</si>
  <si>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</si>
  <si>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</si>
  <si>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</si>
  <si>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</si>
  <si>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</si>
  <si>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</si>
  <si>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</si>
  <si>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</si>
  <si>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</si>
  <si>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</si>
  <si>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</si>
  <si>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</si>
  <si>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</si>
  <si>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</si>
  <si>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</si>
  <si>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</si>
  <si>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</si>
  <si>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</si>
  <si>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</si>
  <si>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</si>
  <si>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</si>
  <si>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</si>
  <si>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</si>
  <si>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</si>
  <si>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</si>
  <si>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</si>
  <si>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</si>
  <si>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</si>
  <si>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</si>
  <si>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</si>
  <si>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</si>
  <si>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</si>
  <si>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</si>
  <si>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</si>
  <si>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</si>
  <si>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</si>
  <si>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</si>
  <si>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</si>
  <si>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</si>
  <si>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</si>
  <si>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</si>
  <si>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</si>
  <si>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</si>
  <si>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</si>
  <si>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</si>
  <si>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</si>
  <si>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</si>
  <si>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</si>
  <si>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</si>
  <si>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</si>
  <si>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</si>
  <si>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</si>
  <si>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</si>
  <si>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</si>
  <si>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</si>
  <si>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</si>
  <si>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</si>
  <si>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</si>
  <si>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</si>
  <si>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</si>
  <si>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</si>
  <si>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</si>
  <si>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</si>
  <si>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</si>
  <si>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</si>
  <si>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</si>
  <si>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</si>
  <si>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</si>
  <si>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</si>
  <si>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</si>
  <si>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</si>
  <si>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</si>
  <si>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</si>
  <si>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</si>
  <si>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</si>
  <si>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</si>
  <si>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</si>
  <si>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</si>
  <si>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</si>
  <si>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</si>
  <si>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</si>
  <si>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</si>
  <si>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</si>
  <si>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</si>
  <si>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</si>
  <si>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</si>
  <si>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</si>
  <si>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</si>
  <si>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</si>
  <si>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</si>
  <si>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</si>
  <si>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</si>
  <si>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</si>
  <si>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</si>
  <si>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</si>
  <si>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</si>
  <si>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</si>
  <si>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</si>
  <si>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</si>
  <si>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</si>
  <si>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</si>
  <si>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</si>
  <si>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</si>
  <si>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</si>
  <si>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</si>
  <si>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</si>
  <si>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</si>
  <si>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</si>
  <si>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</si>
  <si>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</si>
  <si>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</si>
  <si>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</si>
  <si>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</si>
  <si>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</si>
  <si>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</si>
  <si>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</si>
  <si>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</si>
  <si>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</si>
  <si>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</si>
  <si>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</si>
  <si>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</si>
  <si>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</si>
  <si>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</si>
  <si>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</si>
  <si>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</si>
  <si>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</si>
  <si>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</si>
  <si>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</si>
  <si>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</si>
  <si>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</si>
  <si>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</si>
  <si>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</si>
  <si>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</si>
  <si>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</si>
  <si>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</si>
  <si>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</si>
  <si>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</si>
  <si>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</si>
  <si>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</si>
  <si>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</si>
  <si>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</si>
  <si>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</si>
  <si>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</si>
  <si>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</si>
  <si>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</si>
  <si>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</si>
  <si>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</si>
  <si>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</si>
  <si>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</si>
  <si>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</si>
  <si>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</si>
  <si>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</si>
  <si>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</si>
  <si>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</si>
  <si>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</si>
  <si>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</si>
  <si>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</si>
  <si>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</si>
  <si>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</si>
  <si>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</si>
  <si>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</si>
  <si>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</si>
  <si>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</si>
  <si>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</si>
  <si>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</si>
  <si>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</si>
  <si>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</si>
  <si>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</si>
  <si>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</si>
  <si>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</si>
  <si>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</si>
  <si>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</si>
  <si>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</si>
  <si>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</si>
  <si>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</si>
  <si>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</si>
  <si>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</si>
  <si>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</si>
  <si>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</si>
  <si>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</si>
  <si>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</si>
  <si>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</si>
  <si>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</si>
  <si>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</si>
  <si>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</si>
  <si>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</si>
  <si>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</si>
  <si>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</si>
  <si>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</si>
  <si>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</si>
  <si>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</si>
  <si>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</si>
  <si>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</si>
  <si>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</si>
  <si>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</si>
  <si>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</si>
  <si>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</si>
  <si>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</si>
  <si>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</si>
  <si>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</si>
  <si>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</si>
  <si>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</si>
  <si>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</si>
  <si>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</si>
  <si>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</si>
  <si>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</si>
  <si>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</si>
  <si>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</si>
  <si>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</si>
  <si>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</si>
  <si>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</si>
  <si>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</si>
  <si>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</si>
  <si>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</si>
  <si>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</si>
  <si>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</si>
  <si>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</si>
  <si>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</si>
  <si>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</si>
  <si>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</si>
  <si>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</si>
  <si>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</si>
  <si>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</si>
  <si>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</si>
  <si>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</si>
  <si>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</si>
  <si>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</si>
  <si>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</si>
  <si>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</si>
  <si>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</si>
  <si>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</si>
  <si>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</si>
  <si>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</si>
  <si>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</si>
  <si>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</si>
  <si>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</si>
  <si>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</si>
  <si>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</si>
  <si>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</si>
  <si>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</si>
  <si>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</si>
  <si>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</si>
  <si>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</si>
  <si>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</si>
  <si>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</si>
  <si>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</si>
  <si>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</si>
  <si>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</si>
  <si>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</si>
  <si>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</si>
  <si>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</si>
  <si>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</si>
  <si>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</si>
  <si>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</si>
  <si>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</si>
  <si>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</si>
  <si>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</si>
  <si>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</si>
  <si>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</si>
  <si>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</si>
  <si>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</si>
  <si>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</si>
  <si>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</si>
  <si>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</si>
  <si>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</si>
  <si>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</si>
  <si>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</si>
  <si>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</si>
  <si>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</si>
  <si>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</si>
  <si>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</si>
  <si>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</si>
  <si>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</si>
  <si>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</si>
  <si>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</si>
  <si>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</si>
  <si>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</si>
  <si>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</si>
  <si>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</si>
  <si>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</si>
  <si>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</si>
  <si>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</si>
  <si>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</si>
  <si>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</si>
  <si>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</si>
  <si>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</si>
  <si>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</si>
  <si>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</si>
  <si>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</si>
  <si>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</si>
  <si>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</si>
  <si>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</si>
  <si>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</si>
  <si>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</si>
  <si>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</si>
  <si>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</si>
  <si>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</si>
  <si>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</si>
  <si>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</si>
  <si>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</si>
  <si>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</si>
  <si>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</si>
  <si>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</si>
  <si>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</si>
  <si>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</si>
  <si>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</si>
  <si>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</si>
  <si>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</si>
  <si>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</si>
  <si>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</si>
  <si>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</si>
  <si>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</si>
  <si>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</si>
  <si>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</si>
  <si>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</si>
  <si>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</si>
  <si>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</si>
  <si>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</si>
  <si>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</si>
  <si>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</si>
  <si>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</si>
  <si>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</si>
  <si>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</si>
  <si>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</si>
  <si>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</si>
  <si>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</si>
  <si>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</si>
  <si>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</si>
  <si>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</si>
  <si>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</si>
  <si>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</si>
  <si>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</si>
  <si>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</si>
  <si>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</si>
  <si>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</si>
  <si>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</si>
  <si>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</si>
  <si>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</si>
  <si>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</si>
  <si>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</si>
  <si>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</si>
  <si>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</si>
  <si>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</si>
  <si>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</si>
  <si>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</si>
  <si>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</si>
  <si>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</si>
  <si>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</si>
  <si>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</si>
  <si>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</si>
  <si>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</si>
  <si>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</si>
  <si>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</si>
  <si>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</si>
  <si>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</si>
  <si>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</si>
  <si>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</si>
  <si>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</si>
  <si>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</si>
  <si>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</si>
  <si>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</si>
  <si>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</si>
  <si>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</si>
  <si>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</si>
  <si>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</si>
  <si>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</si>
  <si>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</si>
  <si>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</si>
  <si>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</si>
  <si>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</si>
  <si>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</si>
  <si>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</si>
  <si>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</si>
  <si>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</si>
  <si>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</si>
  <si>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</si>
  <si>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</si>
  <si>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</si>
  <si>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</si>
  <si>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</si>
  <si>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</si>
  <si>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</si>
  <si>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</si>
  <si>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</si>
  <si>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</si>
  <si>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</si>
  <si>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</si>
  <si>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</si>
  <si>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</si>
  <si>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</si>
  <si>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</si>
  <si>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</si>
  <si>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</si>
  <si>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</si>
  <si>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</si>
  <si>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</si>
  <si>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</si>
  <si>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</si>
  <si>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</si>
  <si>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</si>
  <si>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</si>
  <si>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</si>
  <si>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</si>
  <si>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</si>
  <si>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</si>
  <si>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</si>
  <si>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</si>
  <si>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</si>
  <si>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</si>
  <si>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</si>
  <si>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</si>
  <si>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</si>
  <si>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</si>
  <si>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</si>
  <si>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</si>
  <si>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</si>
  <si>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</si>
  <si>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</si>
  <si>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</si>
  <si>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</si>
  <si>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</si>
  <si>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</si>
  <si>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</si>
  <si>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</si>
  <si>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</si>
  <si>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</si>
  <si>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</si>
  <si>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</si>
  <si>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</si>
  <si>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</si>
  <si>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</si>
  <si>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</si>
  <si>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</si>
  <si>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</si>
  <si>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</si>
  <si>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</si>
  <si>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</si>
  <si>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</si>
  <si>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</si>
  <si>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</si>
  <si>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</si>
  <si>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</si>
  <si>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</si>
  <si>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</si>
  <si>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</si>
  <si>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</si>
  <si>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</si>
  <si>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</si>
  <si>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</si>
  <si>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</si>
  <si>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</si>
  <si>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</si>
  <si>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</si>
  <si>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</si>
  <si>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</si>
  <si>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</si>
  <si>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</si>
  <si>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</si>
  <si>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</si>
  <si>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</si>
  <si>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</si>
  <si>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</si>
  <si>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</si>
  <si>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</si>
  <si>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</si>
  <si>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</si>
  <si>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</si>
  <si>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</si>
  <si>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</si>
  <si>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</si>
  <si>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</si>
  <si>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</si>
  <si>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</si>
  <si>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</si>
  <si>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</si>
  <si>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</si>
  <si>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</si>
  <si>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</si>
  <si>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</si>
  <si>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</si>
  <si>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</si>
  <si>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</si>
  <si>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</si>
  <si>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</si>
  <si>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</si>
  <si>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</si>
  <si>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</si>
  <si>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</si>
  <si>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</si>
  <si>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</si>
  <si>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</si>
  <si>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</si>
  <si>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</si>
  <si>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</si>
  <si>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</si>
  <si>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</si>
  <si>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</si>
  <si>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</si>
  <si>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</si>
  <si>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</si>
  <si>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</si>
  <si>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</si>
  <si>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</si>
  <si>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</si>
  <si>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</si>
  <si>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</si>
  <si>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</si>
  <si>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</si>
  <si>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</si>
  <si>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</si>
  <si>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</si>
  <si>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</si>
  <si>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</si>
  <si>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</si>
  <si>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</si>
  <si>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</si>
  <si>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</si>
  <si>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</si>
  <si>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</si>
  <si>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</si>
  <si>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</si>
  <si>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</si>
  <si>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</si>
  <si>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</si>
  <si>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</si>
  <si>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</si>
  <si>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</si>
  <si>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</si>
  <si>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</si>
  <si>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</si>
  <si>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</si>
  <si>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</si>
  <si>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</si>
  <si>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</si>
  <si>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</si>
  <si>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</si>
  <si>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</si>
  <si>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</si>
  <si>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</si>
  <si>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</si>
  <si>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</si>
  <si>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</si>
  <si>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</si>
  <si>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</si>
  <si>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</si>
  <si>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</si>
  <si>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</si>
  <si>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</si>
  <si>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</si>
  <si>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</si>
  <si>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</si>
  <si>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</si>
  <si>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</si>
  <si>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</si>
  <si>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</si>
  <si>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</si>
  <si>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</si>
  <si>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</si>
  <si>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</si>
  <si>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</si>
  <si>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</si>
  <si>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</si>
  <si>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</si>
  <si>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</si>
  <si>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</si>
  <si>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</si>
  <si>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</si>
  <si>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</si>
  <si>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</si>
  <si>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</si>
  <si>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</si>
  <si>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</si>
  <si>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</si>
  <si>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</si>
  <si>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</si>
  <si>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</si>
  <si>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</si>
  <si>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</si>
  <si>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</si>
  <si>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</si>
  <si>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</si>
  <si>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</si>
  <si>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</si>
  <si>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</si>
  <si>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</si>
  <si>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</si>
  <si>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</si>
  <si>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</si>
  <si>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</si>
  <si>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</si>
  <si>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</si>
  <si>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</si>
  <si>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</si>
  <si>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</si>
  <si>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</si>
  <si>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</si>
  <si>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</si>
  <si>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</si>
  <si>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</si>
  <si>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</si>
  <si>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</si>
  <si>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</si>
  <si>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</si>
  <si>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</si>
  <si>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</si>
  <si>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</si>
  <si>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</si>
  <si>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</si>
  <si>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</si>
  <si>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</si>
  <si>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</si>
  <si>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</si>
  <si>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</si>
  <si>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</si>
  <si>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</si>
  <si>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</si>
  <si>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</si>
  <si>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</si>
  <si>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</si>
  <si>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</si>
  <si>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</si>
  <si>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</si>
  <si>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</si>
  <si>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</si>
  <si>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</si>
  <si>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</si>
  <si>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</si>
  <si>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</si>
  <si>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</si>
  <si>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</si>
  <si>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</si>
  <si>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</si>
  <si>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</si>
  <si>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</si>
  <si>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</si>
  <si>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</si>
  <si>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</si>
  <si>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</si>
  <si>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</si>
  <si>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</si>
  <si>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</si>
  <si>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</si>
  <si>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</si>
  <si>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</si>
  <si>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</si>
  <si>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</si>
  <si>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</si>
  <si>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</si>
  <si>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</si>
  <si>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</si>
  <si>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</si>
  <si>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</si>
  <si>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</si>
  <si>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</si>
  <si>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</si>
  <si>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</si>
  <si>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</si>
  <si>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</si>
  <si>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</si>
  <si>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</si>
  <si>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</si>
  <si>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</si>
  <si>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</si>
  <si>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</si>
  <si>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</si>
  <si>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</si>
  <si>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</si>
  <si>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</si>
  <si>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</si>
  <si>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</si>
  <si>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</si>
  <si>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</si>
  <si>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</si>
  <si>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</si>
  <si>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</si>
  <si>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</si>
  <si>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</si>
  <si>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</si>
  <si>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</si>
  <si>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</si>
  <si>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</si>
  <si>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</si>
  <si>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</si>
  <si>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</si>
  <si>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</si>
  <si>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</si>
  <si>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</si>
  <si>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</si>
  <si>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</si>
  <si>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</si>
  <si>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</si>
  <si>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</si>
  <si>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</si>
  <si>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</si>
  <si>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</si>
  <si>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</si>
  <si>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</si>
  <si>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</si>
  <si>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</si>
  <si>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</si>
  <si>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</si>
  <si>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</si>
  <si>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</si>
  <si>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</si>
  <si>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</si>
  <si>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</si>
  <si>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</si>
  <si>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</si>
  <si>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</si>
  <si>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</si>
  <si>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</si>
  <si>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</si>
  <si>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</si>
  <si>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</si>
  <si>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</si>
  <si>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</si>
  <si>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</si>
  <si>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</si>
  <si>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</si>
  <si>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</si>
  <si>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</si>
  <si>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</si>
  <si>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</si>
  <si>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</si>
  <si>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</si>
  <si>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</si>
  <si>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</si>
  <si>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</si>
  <si>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</si>
  <si>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</si>
  <si>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</si>
  <si>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</si>
  <si>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</si>
  <si>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</si>
  <si>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</si>
  <si>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</si>
  <si>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</si>
  <si>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</si>
  <si>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</si>
  <si>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</si>
  <si>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</si>
  <si>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</si>
  <si>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</si>
  <si>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</si>
  <si>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</si>
  <si>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</si>
  <si>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</si>
  <si>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</si>
  <si>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</si>
  <si>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</si>
  <si>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</si>
  <si>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</si>
  <si>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</si>
  <si>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</si>
  <si>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</si>
  <si>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</si>
  <si>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</si>
  <si>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</si>
  <si>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</si>
  <si>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</si>
  <si>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</si>
  <si>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</si>
  <si>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</si>
  <si>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</si>
  <si>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</si>
  <si>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</si>
  <si>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</si>
  <si>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</si>
  <si>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</si>
  <si>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</si>
  <si>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</si>
  <si>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</si>
  <si>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</si>
  <si>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</si>
  <si>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</si>
  <si>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</si>
  <si>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</si>
  <si>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</si>
  <si>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</si>
  <si>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</si>
  <si>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</si>
  <si>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</si>
  <si>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</si>
  <si>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</si>
  <si>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</si>
  <si>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</si>
  <si>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</si>
  <si>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</si>
  <si>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</si>
  <si>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</si>
  <si>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</si>
  <si>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</si>
  <si>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</si>
  <si>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</si>
  <si>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</si>
  <si>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</si>
  <si>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</si>
  <si>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</si>
  <si>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</si>
  <si>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</si>
  <si>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</si>
  <si>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</si>
  <si>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</si>
  <si>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</si>
  <si>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</si>
  <si>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</si>
  <si>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</si>
  <si>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</si>
  <si>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</si>
  <si>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</si>
  <si>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</si>
  <si>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</si>
  <si>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</si>
  <si>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</si>
  <si>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</si>
  <si>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</si>
  <si>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</si>
  <si>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</si>
  <si>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</si>
  <si>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</si>
  <si>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</si>
  <si>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</si>
  <si>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</si>
  <si>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</si>
  <si>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</si>
  <si>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</si>
  <si>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</si>
  <si>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</si>
  <si>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</si>
  <si>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</si>
  <si>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</si>
  <si>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</si>
  <si>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</si>
  <si>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</si>
  <si>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</si>
  <si>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</si>
  <si>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</si>
  <si>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</si>
  <si>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</si>
  <si>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</si>
  <si>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</si>
  <si>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</si>
  <si>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</si>
  <si>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</si>
  <si>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</si>
  <si>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</si>
  <si>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</si>
  <si>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</si>
  <si>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</si>
  <si>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</si>
  <si>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</si>
  <si>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</si>
  <si>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</si>
  <si>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</si>
  <si>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</si>
  <si>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</si>
  <si>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</si>
  <si>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</si>
  <si>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</si>
  <si>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</si>
  <si>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</si>
  <si>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</si>
  <si>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</si>
  <si>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</si>
  <si>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</si>
  <si>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</si>
  <si>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</si>
  <si>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</si>
  <si>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</si>
  <si>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</si>
  <si>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</si>
  <si>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</si>
  <si>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</si>
  <si>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</si>
  <si>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</si>
  <si>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</si>
  <si>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</si>
  <si>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</si>
  <si>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</si>
  <si>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</si>
  <si>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</si>
  <si>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</si>
  <si>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</si>
  <si>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</si>
  <si>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</si>
  <si>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</si>
  <si>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</si>
  <si>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</si>
  <si>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</si>
  <si>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</si>
  <si>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</si>
  <si>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</si>
  <si>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</si>
  <si>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</si>
  <si>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</si>
  <si>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</si>
  <si>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</si>
  <si>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</si>
  <si>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</si>
  <si>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</si>
  <si>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</si>
  <si>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</si>
  <si>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</si>
  <si>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</si>
  <si>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</si>
  <si>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</si>
  <si>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</si>
  <si>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</si>
  <si>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</si>
  <si>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</si>
  <si>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</si>
  <si>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</si>
  <si>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</si>
  <si>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</si>
  <si>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</si>
  <si>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</si>
  <si>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</si>
  <si>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</si>
  <si>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</si>
  <si>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</si>
  <si>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</si>
  <si>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</si>
  <si>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</si>
  <si>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</si>
  <si>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</si>
  <si>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</si>
  <si>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</si>
  <si>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</si>
  <si>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</si>
  <si>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</si>
  <si>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</si>
  <si>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</si>
  <si>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</si>
  <si>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</si>
  <si>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</si>
  <si>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</si>
  <si>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</si>
  <si>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</si>
  <si>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</si>
  <si>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</si>
  <si>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</si>
  <si>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</si>
  <si>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</si>
  <si>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</si>
  <si>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</si>
  <si>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</si>
  <si>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</si>
  <si>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</si>
  <si>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</si>
  <si>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</si>
  <si>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</si>
  <si>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</si>
  <si>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</si>
  <si>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</si>
  <si>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</si>
  <si>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</si>
  <si>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</si>
  <si>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</si>
  <si>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</si>
  <si>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</si>
  <si>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</si>
  <si>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</si>
  <si>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</si>
  <si>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</si>
  <si>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</si>
  <si>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</si>
  <si>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</si>
  <si>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</si>
  <si>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</si>
  <si>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</si>
  <si>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</si>
  <si>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</si>
  <si>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</si>
  <si>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</si>
  <si>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</si>
  <si>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</si>
  <si>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</si>
  <si>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</si>
  <si>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</si>
  <si>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</si>
  <si>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</si>
  <si>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</si>
  <si>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</si>
  <si>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</si>
  <si>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</si>
  <si>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</si>
  <si>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</si>
  <si>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</si>
  <si>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</si>
  <si>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</si>
  <si>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</si>
  <si>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</si>
  <si>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</si>
  <si>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</si>
  <si>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</si>
  <si>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</si>
  <si>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</si>
  <si>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</si>
  <si>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</si>
  <si>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</si>
  <si>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</si>
  <si>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</si>
  <si>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</si>
  <si>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</si>
  <si>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</si>
  <si>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</si>
  <si>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</si>
  <si>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</si>
  <si>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</si>
  <si>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</si>
  <si>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</si>
  <si>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</si>
  <si>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</si>
  <si>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</si>
  <si>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</si>
  <si>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</si>
  <si>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</si>
  <si>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</si>
  <si>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</si>
  <si>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</si>
  <si>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</si>
  <si>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</si>
  <si>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</si>
  <si>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</si>
  <si>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</si>
  <si>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</si>
  <si>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</si>
  <si>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</si>
  <si>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</si>
  <si>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</si>
  <si>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</si>
  <si>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</si>
  <si>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</si>
  <si>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</si>
  <si>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</si>
  <si>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</si>
  <si>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</si>
  <si>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</si>
  <si>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</si>
  <si>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</si>
  <si>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</si>
  <si>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</si>
  <si>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</si>
  <si>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</si>
  <si>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</si>
  <si>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</si>
  <si>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</si>
  <si>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</si>
  <si>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</si>
  <si>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</si>
  <si>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</si>
  <si>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</si>
  <si>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</si>
  <si>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</si>
  <si>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</si>
  <si>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</si>
  <si>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</si>
  <si>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</si>
  <si>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</si>
  <si>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</si>
  <si>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</si>
  <si>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</si>
  <si>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</si>
  <si>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</si>
  <si>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</si>
  <si>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</si>
  <si>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</si>
  <si>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</si>
  <si>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</si>
  <si>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</si>
  <si>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</si>
  <si>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</si>
  <si>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</si>
  <si>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</si>
  <si>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</si>
  <si>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</si>
  <si>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</si>
  <si>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</si>
  <si>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</si>
  <si>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</si>
  <si>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</si>
  <si>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</si>
  <si>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</si>
  <si>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</si>
  <si>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</si>
  <si>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</si>
  <si>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</si>
  <si>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</si>
  <si>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</si>
  <si>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</si>
  <si>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</si>
  <si>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</si>
  <si>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</si>
  <si>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</si>
  <si>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</si>
  <si>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</si>
  <si>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</si>
  <si>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</si>
  <si>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</si>
  <si>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</si>
  <si>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</si>
  <si>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</si>
  <si>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</si>
  <si>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</si>
  <si>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</si>
  <si>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</si>
  <si>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</si>
  <si>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</si>
  <si>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</si>
  <si>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</si>
  <si>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</si>
  <si>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</si>
  <si>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</si>
  <si>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</si>
  <si>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</si>
  <si>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</si>
  <si>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</si>
  <si>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</si>
  <si>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</si>
  <si>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</si>
  <si>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</si>
  <si>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</si>
  <si>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</si>
  <si>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</si>
  <si>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</si>
  <si>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</si>
  <si>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</si>
  <si>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</si>
  <si>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</si>
  <si>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</si>
  <si>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</si>
  <si>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</si>
  <si>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</si>
  <si>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</si>
  <si>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</si>
  <si>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</si>
  <si>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</si>
  <si>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</si>
  <si>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</si>
  <si>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</si>
  <si>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</si>
  <si>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</si>
  <si>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</si>
  <si>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</si>
  <si>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</si>
  <si>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</si>
  <si>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</si>
  <si>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</si>
  <si>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</si>
  <si>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</si>
  <si>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</si>
  <si>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</si>
  <si>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</si>
  <si>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</si>
  <si>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</si>
  <si>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</si>
  <si>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</si>
  <si>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</si>
  <si>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</si>
  <si>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</si>
  <si>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</si>
  <si>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</si>
  <si>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</si>
  <si>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</si>
  <si>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</si>
  <si>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</si>
  <si>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</si>
  <si>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</si>
  <si>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</si>
  <si>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</si>
  <si>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</si>
  <si>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</si>
  <si>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</si>
  <si>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</si>
  <si>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</si>
  <si>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</si>
  <si>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</si>
  <si>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</si>
  <si>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</si>
  <si>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</si>
  <si>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</si>
  <si>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</si>
  <si>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</si>
  <si>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</si>
  <si>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</si>
  <si>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</si>
  <si>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</si>
  <si>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</si>
  <si>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</si>
  <si>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</si>
  <si>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</si>
  <si>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</si>
  <si>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</si>
  <si>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</si>
  <si>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</si>
  <si>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</si>
  <si>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</si>
  <si>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</si>
  <si>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</si>
  <si>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</si>
  <si>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</si>
  <si>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</si>
  <si>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</si>
  <si>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</si>
  <si>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</si>
  <si>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</si>
  <si>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</si>
  <si>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</si>
  <si>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</si>
  <si>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</si>
  <si>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</si>
  <si>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</si>
  <si>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</si>
  <si>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</si>
  <si>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</si>
  <si>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</si>
  <si>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</si>
  <si>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</si>
  <si>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</si>
  <si>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</si>
  <si>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</si>
  <si>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</si>
  <si>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</si>
  <si>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</si>
  <si>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</si>
  <si>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</si>
  <si>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</si>
  <si>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</si>
  <si>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</si>
  <si>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</si>
  <si>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</si>
  <si>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</si>
  <si>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</si>
  <si>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</si>
  <si>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</si>
  <si>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</si>
  <si>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</si>
  <si>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</si>
  <si>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</si>
  <si>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</si>
  <si>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</si>
  <si>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</si>
  <si>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</si>
  <si>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</si>
  <si>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</si>
  <si>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</si>
  <si>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</si>
  <si>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</si>
  <si>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</si>
  <si>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</si>
  <si>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</si>
  <si>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</si>
  <si>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</si>
  <si>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</si>
  <si>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</si>
  <si>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</si>
  <si>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</si>
  <si>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</si>
  <si>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</si>
  <si>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</si>
  <si>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</si>
  <si>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</si>
  <si>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</si>
  <si>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</si>
  <si>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</si>
  <si>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</si>
  <si>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</si>
  <si>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</si>
  <si>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</si>
  <si>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</si>
  <si>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</si>
  <si>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</si>
  <si>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</si>
  <si>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</si>
  <si>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</si>
  <si>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</si>
  <si>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</si>
  <si>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</si>
  <si>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</si>
  <si>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</si>
  <si>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</si>
  <si>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</si>
  <si>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</si>
  <si>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</si>
  <si>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</si>
  <si>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</si>
  <si>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</si>
  <si>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</si>
  <si>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</si>
  <si>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</si>
  <si>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</si>
  <si>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</si>
  <si>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</si>
  <si>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</si>
  <si>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</si>
  <si>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</si>
  <si>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</si>
  <si>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</si>
  <si>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</si>
  <si>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</si>
  <si>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</si>
  <si>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</si>
  <si>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</si>
  <si>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</si>
  <si>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</si>
  <si>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</si>
  <si>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</si>
  <si>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</si>
  <si>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</si>
  <si>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</si>
  <si>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</si>
  <si>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</si>
  <si>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</si>
  <si>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</si>
  <si>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</si>
  <si>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</si>
  <si>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</si>
  <si>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</si>
  <si>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</si>
  <si>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</si>
  <si>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</si>
  <si>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</si>
  <si>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</si>
  <si>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</si>
  <si>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</si>
  <si>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</si>
  <si>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</si>
  <si>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</si>
  <si>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</si>
  <si>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</si>
  <si>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</si>
  <si>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</si>
  <si>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</si>
  <si>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</si>
  <si>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</si>
  <si>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</si>
  <si>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</si>
  <si>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</si>
  <si>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</si>
  <si>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</si>
  <si>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</si>
  <si>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</si>
  <si>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</si>
  <si>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</si>
  <si>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</si>
  <si>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</si>
  <si>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</si>
  <si>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</si>
  <si>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</si>
  <si>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</si>
  <si>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</si>
  <si>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</si>
  <si>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</si>
  <si>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</si>
  <si>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</si>
  <si>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</si>
  <si>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</si>
  <si>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</si>
  <si>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</si>
  <si>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</si>
  <si>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</si>
  <si>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</si>
  <si>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</si>
  <si>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</si>
  <si>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</si>
  <si>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</si>
  <si>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</si>
  <si>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</si>
  <si>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</si>
  <si>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</si>
  <si>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</si>
  <si>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</si>
  <si>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</si>
  <si>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</si>
  <si>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</si>
  <si>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</si>
  <si>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</si>
  <si>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</si>
  <si>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</si>
  <si>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</si>
  <si>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</si>
  <si>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</si>
  <si>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</si>
  <si>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</si>
  <si>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</si>
  <si>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</si>
  <si>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</si>
  <si>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</si>
  <si>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</si>
  <si>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</si>
  <si>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</si>
  <si>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</si>
  <si>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</si>
  <si>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</si>
  <si>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</si>
  <si>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</si>
  <si>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</si>
  <si>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</si>
  <si>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</si>
  <si>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</si>
  <si>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</si>
  <si>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</si>
  <si>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</si>
  <si>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</si>
  <si>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</si>
  <si>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</si>
  <si>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</si>
  <si>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</si>
  <si>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</si>
  <si>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</si>
  <si>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</si>
  <si>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</si>
  <si>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</si>
  <si>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</si>
  <si>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</si>
  <si>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</si>
  <si>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</si>
  <si>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</si>
  <si>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</si>
  <si>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</si>
  <si>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</si>
  <si>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</si>
  <si>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</si>
  <si>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</si>
  <si>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</si>
  <si>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</si>
  <si>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</si>
  <si>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</si>
  <si>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</si>
  <si>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</si>
  <si>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</si>
  <si>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</si>
  <si>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</si>
  <si>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</si>
  <si>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</si>
  <si>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</si>
  <si>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</si>
  <si>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</si>
  <si>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</si>
  <si>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</si>
  <si>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</si>
  <si>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</si>
  <si>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</si>
  <si>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</si>
  <si>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</si>
  <si>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</si>
  <si>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</si>
  <si>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</si>
  <si>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</si>
  <si>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</si>
  <si>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</si>
  <si>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</si>
  <si>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</si>
  <si>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</si>
  <si>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</si>
  <si>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</si>
  <si>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</si>
  <si>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</si>
  <si>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</si>
  <si>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</si>
  <si>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</si>
  <si>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</si>
  <si>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</si>
  <si>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</si>
  <si>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</si>
  <si>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</si>
  <si>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</si>
  <si>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</si>
  <si>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</si>
  <si>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</si>
  <si>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</si>
  <si>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</si>
  <si>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</si>
  <si>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</si>
  <si>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</si>
  <si>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</si>
  <si>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</si>
  <si>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</si>
  <si>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</si>
  <si>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</si>
  <si>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</si>
  <si>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</si>
  <si>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</si>
  <si>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</si>
  <si>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</si>
  <si>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</si>
  <si>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</si>
  <si>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</si>
  <si>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</si>
  <si>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</si>
  <si>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</si>
  <si>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</si>
  <si>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</si>
  <si>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</si>
  <si>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</si>
  <si>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</si>
  <si>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</si>
  <si>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</si>
  <si>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</si>
  <si>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</si>
  <si>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</si>
  <si>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</si>
  <si>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</si>
  <si>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</si>
  <si>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</si>
  <si>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</si>
  <si>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</si>
  <si>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</si>
  <si>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</si>
  <si>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</si>
  <si>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</si>
  <si>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</si>
  <si>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</si>
  <si>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</si>
  <si>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</si>
  <si>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</si>
  <si>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</si>
  <si>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</si>
  <si>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</si>
  <si>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</si>
  <si>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</si>
  <si>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</si>
  <si>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</si>
  <si>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</si>
  <si>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</si>
  <si>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</si>
  <si>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</si>
  <si>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</si>
  <si>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</si>
  <si>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</si>
  <si>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</si>
  <si>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</si>
  <si>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</si>
  <si>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</si>
  <si>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</si>
  <si>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</si>
  <si>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</si>
  <si>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</si>
  <si>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</si>
  <si>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</si>
  <si>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</si>
  <si>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</si>
  <si>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</si>
  <si>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</si>
  <si>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</si>
  <si>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</si>
  <si>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</si>
  <si>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</si>
  <si>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</si>
  <si>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</si>
  <si>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</si>
  <si>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</si>
  <si>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</si>
  <si>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</si>
  <si>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</si>
  <si>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</si>
  <si>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</si>
  <si>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</si>
  <si>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</si>
  <si>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</si>
  <si>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</si>
  <si>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</si>
  <si>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</si>
  <si>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</si>
  <si>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</si>
  <si>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</si>
  <si>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</si>
  <si>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</si>
  <si>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</si>
  <si>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</si>
  <si>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</si>
  <si>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</si>
  <si>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</si>
  <si>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</si>
  <si>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</si>
  <si>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</si>
  <si>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</si>
  <si>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</si>
  <si>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</si>
  <si>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</si>
  <si>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</si>
  <si>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</si>
  <si>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</si>
  <si>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</si>
  <si>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</si>
  <si>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</si>
  <si>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</si>
  <si>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</si>
  <si>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</si>
  <si>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</si>
  <si>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</si>
  <si>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</si>
  <si>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</si>
  <si>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</si>
  <si>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</si>
  <si>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</si>
  <si>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</si>
  <si>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</si>
  <si>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</si>
  <si>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</si>
  <si>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</si>
  <si>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</si>
  <si>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</si>
  <si>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</si>
  <si>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</si>
  <si>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</si>
  <si>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</si>
  <si>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</si>
  <si>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</si>
  <si>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</si>
  <si>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</si>
  <si>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</si>
  <si>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</si>
  <si>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</si>
  <si>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</si>
  <si>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</si>
  <si>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</si>
  <si>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</si>
  <si>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</si>
  <si>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</si>
  <si>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</si>
  <si>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</si>
  <si>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</si>
  <si>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</si>
  <si>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</si>
  <si>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</si>
  <si>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</si>
  <si>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</si>
  <si>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</si>
  <si>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</si>
  <si>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</si>
  <si>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</si>
  <si>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</si>
  <si>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</si>
  <si>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</si>
  <si>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</si>
  <si>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</si>
  <si>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</si>
  <si>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</si>
  <si>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</si>
  <si>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</si>
  <si>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</si>
  <si>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</si>
  <si>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</si>
  <si>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</si>
  <si>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</si>
  <si>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</si>
  <si>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</si>
  <si>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</si>
  <si>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</si>
  <si>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</si>
  <si>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</si>
  <si>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</si>
  <si>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</si>
  <si>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</si>
  <si>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</si>
  <si>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</si>
  <si>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</si>
  <si>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</si>
  <si>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</si>
  <si>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</si>
  <si>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</si>
  <si>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</si>
  <si>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</si>
  <si>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</si>
  <si>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</si>
  <si>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</si>
  <si>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</si>
  <si>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</si>
  <si>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</si>
  <si>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</si>
  <si>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</si>
  <si>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</si>
  <si>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</si>
  <si>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</si>
  <si>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</si>
  <si>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</si>
  <si>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</si>
  <si>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</si>
  <si>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</si>
  <si>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</si>
  <si>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</si>
  <si>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</si>
  <si>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</si>
  <si>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</si>
  <si>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</si>
  <si>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</si>
  <si>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</si>
  <si>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</si>
  <si>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</si>
  <si>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</si>
  <si>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</si>
  <si>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</si>
  <si>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</si>
  <si>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</si>
  <si>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</si>
  <si>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</si>
  <si>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</si>
  <si>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</si>
  <si>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</si>
  <si>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</si>
  <si>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</si>
  <si>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</si>
  <si>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</si>
  <si>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</si>
  <si>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</si>
  <si>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</si>
  <si>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</si>
  <si>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</si>
  <si>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</si>
  <si>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</si>
  <si>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</si>
  <si>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</si>
  <si>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</si>
  <si>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</si>
  <si>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</si>
  <si>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</si>
  <si>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</si>
  <si>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</si>
  <si>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</si>
  <si>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</si>
  <si>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</si>
  <si>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</si>
  <si>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</si>
  <si>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</si>
  <si>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</si>
  <si>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</si>
  <si>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</si>
  <si>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</si>
  <si>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</si>
  <si>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</si>
  <si>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</si>
  <si>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</si>
  <si>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</si>
  <si>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</si>
  <si>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</si>
  <si>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</si>
  <si>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</si>
  <si>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</si>
  <si>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</si>
  <si>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</si>
  <si>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</si>
  <si>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</si>
  <si>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</si>
  <si>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</si>
  <si>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</si>
  <si>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</si>
  <si>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</si>
  <si>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</si>
  <si>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</si>
  <si>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</si>
  <si>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</si>
  <si>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</si>
  <si>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</si>
  <si>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</si>
  <si>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</si>
  <si>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</si>
  <si>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</si>
  <si>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</si>
  <si>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</si>
  <si>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</si>
  <si>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</si>
  <si>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</si>
  <si>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</si>
  <si>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</si>
  <si>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</si>
  <si>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</si>
  <si>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</si>
  <si>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</si>
  <si>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</si>
  <si>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</si>
  <si>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</si>
  <si>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</si>
  <si>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</si>
  <si>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</si>
  <si>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</si>
  <si>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</si>
  <si>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</si>
  <si>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</si>
  <si>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</si>
  <si>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</si>
  <si>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</si>
  <si>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</si>
  <si>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</si>
  <si>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</si>
  <si>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</si>
  <si>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</si>
  <si>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</si>
  <si>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</si>
  <si>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</si>
  <si>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</si>
  <si>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</si>
  <si>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</si>
  <si>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</si>
  <si>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</si>
  <si>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</si>
  <si>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</si>
  <si>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</si>
  <si>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</si>
  <si>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</si>
  <si>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</si>
  <si>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</si>
  <si>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</si>
  <si>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</si>
  <si>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</si>
  <si>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</si>
  <si>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</si>
  <si>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</si>
  <si>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</si>
  <si>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</si>
  <si>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</si>
  <si>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</si>
  <si>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</si>
  <si>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</si>
  <si>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</si>
  <si>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</si>
  <si>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</si>
  <si>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</si>
  <si>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</si>
  <si>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</si>
  <si>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</si>
  <si>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</si>
  <si>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</si>
  <si>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</si>
  <si>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</si>
  <si>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</si>
  <si>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</si>
  <si>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</si>
  <si>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</si>
  <si>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</si>
  <si>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</si>
  <si>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</si>
  <si>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</si>
  <si>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</si>
  <si>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</si>
  <si>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</si>
  <si>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</si>
  <si>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</si>
  <si>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</si>
  <si>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</si>
  <si>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</si>
  <si>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</si>
  <si>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</si>
  <si>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</si>
  <si>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</si>
  <si>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</si>
  <si>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</si>
  <si>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</si>
  <si>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</si>
  <si>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</si>
  <si>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</si>
  <si>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</si>
  <si>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</si>
  <si>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</si>
  <si>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</si>
  <si>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</si>
  <si>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</si>
  <si>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</si>
  <si>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</si>
  <si>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</si>
  <si>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</si>
  <si>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</si>
  <si>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</si>
  <si>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</si>
  <si>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</si>
  <si>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</si>
  <si>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</si>
  <si>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</si>
  <si>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</si>
  <si>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</si>
  <si>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</si>
  <si>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</si>
  <si>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</si>
  <si>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</si>
  <si>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</si>
  <si>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</si>
  <si>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</si>
  <si>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</si>
  <si>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</si>
  <si>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</si>
  <si>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</si>
  <si>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</si>
  <si>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</si>
  <si>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</si>
  <si>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</si>
  <si>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</si>
  <si>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</si>
  <si>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</si>
  <si>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</si>
  <si>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</si>
  <si>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</si>
  <si>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</si>
  <si>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</si>
  <si>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</si>
  <si>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</si>
  <si>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</si>
  <si>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</si>
  <si>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</si>
  <si>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</si>
  <si>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</si>
  <si>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</si>
  <si>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</si>
  <si>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</si>
  <si>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</si>
  <si>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</si>
  <si>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</si>
  <si>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</si>
  <si>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</si>
  <si>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</si>
  <si>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</si>
  <si>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</si>
  <si>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</si>
  <si>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</si>
  <si>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</si>
  <si>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</si>
  <si>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</si>
  <si>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</si>
  <si>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</si>
  <si>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</si>
  <si>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</si>
  <si>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</si>
  <si>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</si>
  <si>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</si>
  <si>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</si>
  <si>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</si>
  <si>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</si>
  <si>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</si>
  <si>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</si>
  <si>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</si>
  <si>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</si>
  <si>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</si>
  <si>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</si>
  <si>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</si>
  <si>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</si>
  <si>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</si>
  <si>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</si>
  <si>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</si>
  <si>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</si>
  <si>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</si>
  <si>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</si>
  <si>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</si>
  <si>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</si>
  <si>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</si>
  <si>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</si>
  <si>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</si>
  <si>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</si>
  <si>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</si>
  <si>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</si>
  <si>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</si>
  <si>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</si>
  <si>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</si>
  <si>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</si>
  <si>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</si>
  <si>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</si>
  <si>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</si>
  <si>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</si>
  <si>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</si>
  <si>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</si>
  <si>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</si>
  <si>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</si>
  <si>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</si>
  <si>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</si>
  <si>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</si>
  <si>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</si>
  <si>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</si>
  <si>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</si>
  <si>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</si>
  <si>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</si>
  <si>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</si>
  <si>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</si>
  <si>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</si>
  <si>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</si>
  <si>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</si>
  <si>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</si>
  <si>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</si>
  <si>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</si>
  <si>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</si>
  <si>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</si>
  <si>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</si>
  <si>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</si>
  <si>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</si>
  <si>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</si>
  <si>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</si>
  <si>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</si>
  <si>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</si>
  <si>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</si>
  <si>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</si>
  <si>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</si>
  <si>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</si>
  <si>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</si>
  <si>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</si>
  <si>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</si>
  <si>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</si>
  <si>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</si>
  <si>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</si>
  <si>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</si>
  <si>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</si>
  <si>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</si>
  <si>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</si>
  <si>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</si>
  <si>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</si>
  <si>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</si>
  <si>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</si>
  <si>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</si>
  <si>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</si>
  <si>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</si>
  <si>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</si>
  <si>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</si>
  <si>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</si>
  <si>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</si>
  <si>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</si>
  <si>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</si>
  <si>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</si>
  <si>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</si>
  <si>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</si>
  <si>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</si>
  <si>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</si>
  <si>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</si>
  <si>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</si>
  <si>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</si>
  <si>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</si>
  <si>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</si>
  <si>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</si>
  <si>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</si>
  <si>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</si>
  <si>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</si>
  <si>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</si>
  <si>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</si>
  <si>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</si>
  <si>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</si>
  <si>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</si>
  <si>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</si>
  <si>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</si>
  <si>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</si>
  <si>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</si>
  <si>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</si>
  <si>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</si>
  <si>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</si>
  <si>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</si>
  <si>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</si>
  <si>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</si>
  <si>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</si>
  <si>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</si>
  <si>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</si>
  <si>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</si>
  <si>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</si>
  <si>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</si>
  <si>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</si>
  <si>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</si>
  <si>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</si>
  <si>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</si>
  <si>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</si>
  <si>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</si>
  <si>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</si>
  <si>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</si>
  <si>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</si>
  <si>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</si>
  <si>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</si>
  <si>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</si>
  <si>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</si>
  <si>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</si>
  <si>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</si>
  <si>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</si>
  <si>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</si>
  <si>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</si>
  <si>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</si>
  <si>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</si>
  <si>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</si>
  <si>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</si>
  <si>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</si>
  <si>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</si>
  <si>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</si>
  <si>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</si>
  <si>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</si>
  <si>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</si>
  <si>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</si>
  <si>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</si>
  <si>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</si>
  <si>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</si>
  <si>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</si>
  <si>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</si>
  <si>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</si>
  <si>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</si>
  <si>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</si>
  <si>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</si>
  <si>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</si>
  <si>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</si>
  <si>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</si>
  <si>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</si>
  <si>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</si>
  <si>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</si>
  <si>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</si>
  <si>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</si>
  <si>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</si>
  <si>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</si>
  <si>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</si>
  <si>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</si>
  <si>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</si>
  <si>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</si>
  <si>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</si>
  <si>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</si>
  <si>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</si>
  <si>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</si>
  <si>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</si>
  <si>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</si>
  <si>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</si>
  <si>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</si>
  <si>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</si>
  <si>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</si>
  <si>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</si>
  <si>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</si>
  <si>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</si>
  <si>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</si>
  <si>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</si>
  <si>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</si>
  <si>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</si>
  <si>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</si>
  <si>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</si>
  <si>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</si>
  <si>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</si>
  <si>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</si>
  <si>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</si>
  <si>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</si>
  <si>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</si>
  <si>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</si>
  <si>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</si>
  <si>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</si>
  <si>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</si>
  <si>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</si>
  <si>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</si>
  <si>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</si>
  <si>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</si>
  <si>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</si>
  <si>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</si>
  <si>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</si>
  <si>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</si>
  <si>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</si>
  <si>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</si>
  <si>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</si>
  <si>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</si>
  <si>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</si>
  <si>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</si>
  <si>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</si>
  <si>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</si>
  <si>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</si>
  <si>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</si>
  <si>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</si>
  <si>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</si>
  <si>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</si>
  <si>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</si>
  <si>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</si>
  <si>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</si>
  <si>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</si>
  <si>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</si>
  <si>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</si>
  <si>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</si>
  <si>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</si>
  <si>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</si>
  <si>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</si>
  <si>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</si>
  <si>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</si>
  <si>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</si>
  <si>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</si>
  <si>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</si>
  <si>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</si>
  <si>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</si>
  <si>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</si>
  <si>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</si>
  <si>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</si>
  <si>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</si>
  <si>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</si>
  <si>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</si>
  <si>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</si>
  <si>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</si>
  <si>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</si>
  <si>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</si>
  <si>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</si>
  <si>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</si>
  <si>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</si>
  <si>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</si>
  <si>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</si>
  <si>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</si>
  <si>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</si>
  <si>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</si>
  <si>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</si>
  <si>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</si>
  <si>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</si>
  <si>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</si>
  <si>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</si>
  <si>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</si>
  <si>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</si>
  <si>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</si>
  <si>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</si>
  <si>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</si>
  <si>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</si>
  <si>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</si>
  <si>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</si>
  <si>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</si>
  <si>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</si>
  <si>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</si>
  <si>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</si>
  <si>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</si>
  <si>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</si>
  <si>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</si>
  <si>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</si>
  <si>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</si>
  <si>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</si>
  <si>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</si>
  <si>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</si>
  <si>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</si>
  <si>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</si>
  <si>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</si>
  <si>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</si>
  <si>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</si>
  <si>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</si>
  <si>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</si>
  <si>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</si>
  <si>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</si>
  <si>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</si>
  <si>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</si>
  <si>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</si>
  <si>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</si>
  <si>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</si>
  <si>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</si>
  <si>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</si>
  <si>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</si>
  <si>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</si>
  <si>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</si>
  <si>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</si>
  <si>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</si>
  <si>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</si>
  <si>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</si>
  <si>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</si>
  <si>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</si>
  <si>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</si>
  <si>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</si>
  <si>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</si>
  <si>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</si>
  <si>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</si>
  <si>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</si>
  <si>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</si>
  <si>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</si>
  <si>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</si>
  <si>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</si>
  <si>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</si>
  <si>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</si>
  <si>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</si>
  <si>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</si>
  <si>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</si>
  <si>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</si>
  <si>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</si>
  <si>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</si>
  <si>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</si>
  <si>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</si>
  <si>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</si>
  <si>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</si>
  <si>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</si>
  <si>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</si>
  <si>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</si>
  <si>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</si>
  <si>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</si>
  <si>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</si>
  <si>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</si>
  <si>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</si>
  <si>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</si>
  <si>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</si>
  <si>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</si>
  <si>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</si>
  <si>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</si>
  <si>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</si>
  <si>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</si>
  <si>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</si>
  <si>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</si>
  <si>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</si>
  <si>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</si>
  <si>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</si>
  <si>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</si>
  <si>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</si>
  <si>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</si>
  <si>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</si>
  <si>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</si>
  <si>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</si>
  <si>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</si>
  <si>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</si>
  <si>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</si>
  <si>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</si>
  <si>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</si>
  <si>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</si>
  <si>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</si>
  <si>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</si>
  <si>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</si>
  <si>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</si>
  <si>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</si>
  <si>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</si>
  <si>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</si>
  <si>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</si>
  <si>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</si>
  <si>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</si>
  <si>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</si>
  <si>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</si>
  <si>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</si>
  <si>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</si>
  <si>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</si>
  <si>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</si>
  <si>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</si>
  <si>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</si>
  <si>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</si>
  <si>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</si>
  <si>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</si>
  <si>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</si>
  <si>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</si>
  <si>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</si>
  <si>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</si>
  <si>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</si>
  <si>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</si>
  <si>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</si>
  <si>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</si>
  <si>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</si>
  <si>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</si>
  <si>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</si>
  <si>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</si>
  <si>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</si>
  <si>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</si>
  <si>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</si>
  <si>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</si>
  <si>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</si>
  <si>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</si>
  <si>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</si>
  <si>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</si>
  <si>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</si>
  <si>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</si>
  <si>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</si>
  <si>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</si>
  <si>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</si>
  <si>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</si>
  <si>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</si>
  <si>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</si>
  <si>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</si>
  <si>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</si>
  <si>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</si>
  <si>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</si>
  <si>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</si>
  <si>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</si>
  <si>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</si>
  <si>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</si>
  <si>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</si>
  <si>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</si>
  <si>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</si>
  <si>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</si>
  <si>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</si>
  <si>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</si>
  <si>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</si>
  <si>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</si>
  <si>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</si>
  <si>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</si>
  <si>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</si>
  <si>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</si>
  <si>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</si>
  <si>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</si>
  <si>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</si>
  <si>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</si>
  <si>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</si>
  <si>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</si>
  <si>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</si>
  <si>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</si>
  <si>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</si>
  <si>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</si>
  <si>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</si>
  <si>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</si>
  <si>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</si>
  <si>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</si>
  <si>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</si>
  <si>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</si>
  <si>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</si>
  <si>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</si>
  <si>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</si>
  <si>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</si>
  <si>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</si>
  <si>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</si>
  <si>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</si>
  <si>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</si>
  <si>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</si>
  <si>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</si>
  <si>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</si>
  <si>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</si>
  <si>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</si>
  <si>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</si>
  <si>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</si>
  <si>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</si>
  <si>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</si>
  <si>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</si>
  <si>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</si>
  <si>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</si>
  <si>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</si>
  <si>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</si>
  <si>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</si>
  <si>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</si>
  <si>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</si>
  <si>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</si>
  <si>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</si>
  <si>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</si>
  <si>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</si>
  <si>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</si>
  <si>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</si>
  <si>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</si>
  <si>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</si>
  <si>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</si>
  <si>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</si>
  <si>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</si>
  <si>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</si>
  <si>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</si>
  <si>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</si>
  <si>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</si>
  <si>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</si>
  <si>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</si>
  <si>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</si>
  <si>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</si>
  <si>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</si>
  <si>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</si>
  <si>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</si>
  <si>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</si>
  <si>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</si>
  <si>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</si>
  <si>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</si>
  <si>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</si>
  <si>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</si>
  <si>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</si>
  <si>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</si>
  <si>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</si>
  <si>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</si>
  <si>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</si>
  <si>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</si>
  <si>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</si>
  <si>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</si>
  <si>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</si>
  <si>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</si>
  <si>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</si>
  <si>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</si>
  <si>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</si>
  <si>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</si>
  <si>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</si>
  <si>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</si>
  <si>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</si>
  <si>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</si>
  <si>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</si>
  <si>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</si>
  <si>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</si>
  <si>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</si>
  <si>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</si>
  <si>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</si>
  <si>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</si>
  <si>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</si>
  <si>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</si>
  <si>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</si>
  <si>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</si>
  <si>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</si>
  <si>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</si>
  <si>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</si>
  <si>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</si>
  <si>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</si>
  <si>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</si>
  <si>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</si>
  <si>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</si>
  <si>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</si>
  <si>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</si>
  <si>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</si>
  <si>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</si>
  <si>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</si>
  <si>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</si>
  <si>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</si>
  <si>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</si>
  <si>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</si>
  <si>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</si>
  <si>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</si>
  <si>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</si>
  <si>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</si>
  <si>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</si>
  <si>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</si>
  <si>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</si>
  <si>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</si>
  <si>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</si>
  <si>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</si>
  <si>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</si>
  <si>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</si>
  <si>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</si>
  <si>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</si>
  <si>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</si>
  <si>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</si>
  <si>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</si>
  <si>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</si>
  <si>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</si>
  <si>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</si>
  <si>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</si>
  <si>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</si>
  <si>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</si>
  <si>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</si>
  <si>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</si>
  <si>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</si>
  <si>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</si>
  <si>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</si>
  <si>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</si>
  <si>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</si>
  <si>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</si>
  <si>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</si>
  <si>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</si>
  <si>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</si>
  <si>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</si>
  <si>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</si>
  <si>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</si>
  <si>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</si>
  <si>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</si>
  <si>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</si>
  <si>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</si>
  <si>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</si>
  <si>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</si>
  <si>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</si>
  <si>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</si>
  <si>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</si>
  <si>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</si>
  <si>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</si>
  <si>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</si>
  <si>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</si>
  <si>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</si>
  <si>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</si>
  <si>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</si>
  <si>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</si>
  <si>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</si>
  <si>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</si>
  <si>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</si>
  <si>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</si>
  <si>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</si>
  <si>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</si>
  <si>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</si>
  <si>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</si>
  <si>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</si>
  <si>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</si>
  <si>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</si>
  <si>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</si>
  <si>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</si>
  <si>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</si>
  <si>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</si>
  <si>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</si>
  <si>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</si>
  <si>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</si>
  <si>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</si>
  <si>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</si>
  <si>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</si>
  <si>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</si>
  <si>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</si>
  <si>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</si>
  <si>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</si>
  <si>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</si>
  <si>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</si>
  <si>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</si>
  <si>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</si>
  <si>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</si>
  <si>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</si>
  <si>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</si>
  <si>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</si>
  <si>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</si>
  <si>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</si>
  <si>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</si>
  <si>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</si>
  <si>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</si>
  <si>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</si>
  <si>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</si>
  <si>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</si>
  <si>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</si>
  <si>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</si>
  <si>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</si>
  <si>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</si>
  <si>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</si>
  <si>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</si>
  <si>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</si>
  <si>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</si>
  <si>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</si>
  <si>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</si>
  <si>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</si>
  <si>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</si>
  <si>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</si>
  <si>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</si>
  <si>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</si>
  <si>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</si>
  <si>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</si>
  <si>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</si>
  <si>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</si>
  <si>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</si>
  <si>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</si>
  <si>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</si>
  <si>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</si>
  <si>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</si>
  <si>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</si>
  <si>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</si>
  <si>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</si>
  <si>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</si>
  <si>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</si>
  <si>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</si>
  <si>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</si>
  <si>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</si>
  <si>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</si>
  <si>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</si>
  <si>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</si>
  <si>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</si>
  <si>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</si>
  <si>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</si>
  <si>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</si>
  <si>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</si>
  <si>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</si>
  <si>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</si>
  <si>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</si>
  <si>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</si>
  <si>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</si>
  <si>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</si>
  <si>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</si>
  <si>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</si>
  <si>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</si>
  <si>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</si>
  <si>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</si>
  <si>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</si>
  <si>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</si>
  <si>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</si>
  <si>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</si>
  <si>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</si>
  <si>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</si>
  <si>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</si>
  <si>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</si>
  <si>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</si>
  <si>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</si>
  <si>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</si>
  <si>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</si>
  <si>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</si>
  <si>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</si>
  <si>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</si>
  <si>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</si>
  <si>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</si>
  <si>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</si>
  <si>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</si>
  <si>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</si>
  <si>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</si>
  <si>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</si>
  <si>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</si>
  <si>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</si>
  <si>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</si>
  <si>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</si>
  <si>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</si>
  <si>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</si>
  <si>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</si>
  <si>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</si>
  <si>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</si>
  <si>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</si>
  <si>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</si>
  <si>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</si>
  <si>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</si>
  <si>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</si>
  <si>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</si>
  <si>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</si>
  <si>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</si>
  <si>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</si>
  <si>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</si>
  <si>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</si>
  <si>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</si>
  <si>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</si>
  <si>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</si>
  <si>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</si>
  <si>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</si>
  <si>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</si>
  <si>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</si>
  <si>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</si>
  <si>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</si>
  <si>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</si>
  <si>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</si>
  <si>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</si>
  <si>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</si>
  <si>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</si>
  <si>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</si>
  <si>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</si>
  <si>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</si>
  <si>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</si>
  <si>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</si>
  <si>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</si>
  <si>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</si>
  <si>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</si>
  <si>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</si>
  <si>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</si>
  <si>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</si>
  <si>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</si>
  <si>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</si>
  <si>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</si>
  <si>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</si>
  <si>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</si>
  <si>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</si>
  <si>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</si>
  <si>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</si>
  <si>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</si>
  <si>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</si>
  <si>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</si>
  <si>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</si>
  <si>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</si>
  <si>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</si>
  <si>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</si>
  <si>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</si>
  <si>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</si>
  <si>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</si>
  <si>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</si>
  <si>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</si>
  <si>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</si>
  <si>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</si>
  <si>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</si>
  <si>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</si>
  <si>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</si>
  <si>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</si>
  <si>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</si>
  <si>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</si>
  <si>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</si>
  <si>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</si>
  <si>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</si>
  <si>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</si>
  <si>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</si>
  <si>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</si>
  <si>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</si>
  <si>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</si>
  <si>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</si>
  <si>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</si>
  <si>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</si>
  <si>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</si>
  <si>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</si>
  <si>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</si>
  <si>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</si>
  <si>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</si>
  <si>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</si>
  <si>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</si>
  <si>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</si>
  <si>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</si>
  <si>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</si>
  <si>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</si>
  <si>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</si>
  <si>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</si>
  <si>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</si>
  <si>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</si>
  <si>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</si>
  <si>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</si>
  <si>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</si>
  <si>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</si>
  <si>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</si>
  <si>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</si>
  <si>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</si>
  <si>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</si>
  <si>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</si>
  <si>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</si>
  <si>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</si>
  <si>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</si>
  <si>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</si>
  <si>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</si>
  <si>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</si>
  <si>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</si>
  <si>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</si>
  <si>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</si>
  <si>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</si>
  <si>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</si>
  <si>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</si>
  <si>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</si>
  <si>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</si>
  <si>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</si>
  <si>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</si>
  <si>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</si>
  <si>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</si>
  <si>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</si>
  <si>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</si>
  <si>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</si>
  <si>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</si>
  <si>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</si>
  <si>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</si>
  <si>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</si>
  <si>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</si>
  <si>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</si>
  <si>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</si>
  <si>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</si>
  <si>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</si>
  <si>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</si>
  <si>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</si>
  <si>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</si>
  <si>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</si>
  <si>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</si>
  <si>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</si>
  <si>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</si>
  <si>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</si>
  <si>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</si>
  <si>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</si>
  <si>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</si>
  <si>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</si>
  <si>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</si>
  <si>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</si>
  <si>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</si>
  <si>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</si>
  <si>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</si>
  <si>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</si>
  <si>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</si>
  <si>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</si>
  <si>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</si>
  <si>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</si>
  <si>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</si>
  <si>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</si>
  <si>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</si>
  <si>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</si>
  <si>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</si>
  <si>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</si>
  <si>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</si>
  <si>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</si>
  <si>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</si>
  <si>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</si>
  <si>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</si>
  <si>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</si>
  <si>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</si>
  <si>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</si>
  <si>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</si>
  <si>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</si>
  <si>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</si>
  <si>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</si>
  <si>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</si>
  <si>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</si>
  <si>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</si>
  <si>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</si>
  <si>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</si>
  <si>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</si>
  <si>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</si>
  <si>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</si>
  <si>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</si>
  <si>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</si>
  <si>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</si>
  <si>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</si>
  <si>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</si>
  <si>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</si>
  <si>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</si>
  <si>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</si>
  <si>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</si>
  <si>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</si>
  <si>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</si>
  <si>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</si>
  <si>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</si>
  <si>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</si>
  <si>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</si>
  <si>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</si>
  <si>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</si>
  <si>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</si>
  <si>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</si>
  <si>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</si>
  <si>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</si>
  <si>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</si>
  <si>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</si>
  <si>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</si>
  <si>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</si>
  <si>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</si>
  <si>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</si>
  <si>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</si>
  <si>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</si>
  <si>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</si>
  <si>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</si>
  <si>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</si>
  <si>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</si>
  <si>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</si>
  <si>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</si>
  <si>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</si>
  <si>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</si>
  <si>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</si>
  <si>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</si>
  <si>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</si>
  <si>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</si>
  <si>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</si>
  <si>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</si>
  <si>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</si>
  <si>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</si>
  <si>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</si>
  <si>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</si>
  <si>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</si>
  <si>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</si>
  <si>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</si>
  <si>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</si>
  <si>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</si>
  <si>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</si>
  <si>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</si>
  <si>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</si>
  <si>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</si>
  <si>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</si>
  <si>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</si>
  <si>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</si>
  <si>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</si>
  <si>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</si>
  <si>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</si>
  <si>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</si>
  <si>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</si>
  <si>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</si>
  <si>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</si>
  <si>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</si>
  <si>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</si>
  <si>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</si>
  <si>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</si>
  <si>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</si>
  <si>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</si>
  <si>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</si>
  <si>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</si>
  <si>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</si>
  <si>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</si>
  <si>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</si>
  <si>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</si>
  <si>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</si>
  <si>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</si>
  <si>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</si>
  <si>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</si>
  <si>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</si>
  <si>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</si>
  <si>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</si>
  <si>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</si>
  <si>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</si>
  <si>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</si>
  <si>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</si>
  <si>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</si>
  <si>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</si>
  <si>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</si>
  <si>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</si>
  <si>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</si>
  <si>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</si>
  <si>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</si>
  <si>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</si>
  <si>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</si>
  <si>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</si>
  <si>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</si>
  <si>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</si>
  <si>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</si>
  <si>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</si>
  <si>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</si>
  <si>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</si>
  <si>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</si>
  <si>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</si>
  <si>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</si>
  <si>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</si>
  <si>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</si>
  <si>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</si>
  <si>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</si>
  <si>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</si>
  <si>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</si>
  <si>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</si>
  <si>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</si>
  <si>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</si>
  <si>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</si>
  <si>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</si>
  <si>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</si>
  <si>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</si>
  <si>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</si>
  <si>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</si>
  <si>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</si>
  <si>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</si>
  <si>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</si>
  <si>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</si>
  <si>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</si>
  <si>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</si>
  <si>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</si>
  <si>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</si>
  <si>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</si>
  <si>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</si>
  <si>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</si>
  <si>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</si>
  <si>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</si>
  <si>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</si>
  <si>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</si>
  <si>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</si>
  <si>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</si>
  <si>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</si>
  <si>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</si>
  <si>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</si>
  <si>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</si>
  <si>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</si>
  <si>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</si>
  <si>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</si>
  <si>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</si>
  <si>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</si>
  <si>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</si>
  <si>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</si>
  <si>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</si>
  <si>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</si>
  <si>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</si>
  <si>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</si>
  <si>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</si>
  <si>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</si>
  <si>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</si>
  <si>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</si>
  <si>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</si>
  <si>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</si>
  <si>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</si>
  <si>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</si>
  <si>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</si>
  <si>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</si>
  <si>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</si>
  <si>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</si>
  <si>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</si>
  <si>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</si>
  <si>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</si>
  <si>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</si>
  <si>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</si>
  <si>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</si>
  <si>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</si>
  <si>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</si>
  <si>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</si>
  <si>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</si>
  <si>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</si>
  <si>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</si>
  <si>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</si>
  <si>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</si>
  <si>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</si>
  <si>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</si>
  <si>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</si>
  <si>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</si>
  <si>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</si>
  <si>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</si>
  <si>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</si>
  <si>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</si>
  <si>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</si>
  <si>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</si>
  <si>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</si>
  <si>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</si>
  <si>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</si>
  <si>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</si>
  <si>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</si>
  <si>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</si>
  <si>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</si>
  <si>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</si>
  <si>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</si>
  <si>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</si>
  <si>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</si>
  <si>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</si>
  <si>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</si>
  <si>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</si>
  <si>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</si>
  <si>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</si>
  <si>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</si>
  <si>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</si>
  <si>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</si>
  <si>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</si>
  <si>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</si>
  <si>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</si>
  <si>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</si>
  <si>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</si>
  <si>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</si>
  <si>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</si>
  <si>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</si>
  <si>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</si>
  <si>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</si>
  <si>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</si>
  <si>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</si>
  <si>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</si>
  <si>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</si>
  <si>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</si>
  <si>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</si>
  <si>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</si>
  <si>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</si>
  <si>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</si>
  <si>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</si>
  <si>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</si>
  <si>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</si>
  <si>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</si>
  <si>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</si>
  <si>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</si>
  <si>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</si>
  <si>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</si>
  <si>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</si>
  <si>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</si>
  <si>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</si>
  <si>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</si>
  <si>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</si>
  <si>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</si>
  <si>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</si>
  <si>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</si>
  <si>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</si>
  <si>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</si>
  <si>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</si>
  <si>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</si>
  <si>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</si>
  <si>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</si>
  <si>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</si>
  <si>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</si>
  <si>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</si>
  <si>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</si>
  <si>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</si>
  <si>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</si>
  <si>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</si>
  <si>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</si>
  <si>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</si>
  <si>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</si>
  <si>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</si>
  <si>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</si>
  <si>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</si>
  <si>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</si>
  <si>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</si>
  <si>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</si>
  <si>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</si>
  <si>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</si>
  <si>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</si>
  <si>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</si>
  <si>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</si>
  <si>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</si>
  <si>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</si>
  <si>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</si>
  <si>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</si>
  <si>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</si>
  <si>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</si>
  <si>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</si>
  <si>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</si>
  <si>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</si>
  <si>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</si>
  <si>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</si>
  <si>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</si>
  <si>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</si>
  <si>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</si>
  <si>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</si>
  <si>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</si>
  <si>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</si>
  <si>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</si>
  <si>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</si>
  <si>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</si>
  <si>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</si>
  <si>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</si>
  <si>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</si>
  <si>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</si>
  <si>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</si>
  <si>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</si>
  <si>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</si>
  <si>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</si>
  <si>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</si>
  <si>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</si>
  <si>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</si>
  <si>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</si>
  <si>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</si>
  <si>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</si>
  <si>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</si>
  <si>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</si>
  <si>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</si>
  <si>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</si>
  <si>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</si>
  <si>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</si>
  <si>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</si>
  <si>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</si>
  <si>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</si>
  <si>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</si>
  <si>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</si>
  <si>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</si>
  <si>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</si>
  <si>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</si>
  <si>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</si>
  <si>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</si>
  <si>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</si>
  <si>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</si>
  <si>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</si>
  <si>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</si>
  <si>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</si>
  <si>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</si>
  <si>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</si>
  <si>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</si>
  <si>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</si>
  <si>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</si>
  <si>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</si>
  <si>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</si>
  <si>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</si>
  <si>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</si>
  <si>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</si>
  <si>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</si>
  <si>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</si>
  <si>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</si>
  <si>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</si>
  <si>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</si>
  <si>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</si>
  <si>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</si>
  <si>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</si>
  <si>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</si>
  <si>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</si>
  <si>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</si>
  <si>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</si>
  <si>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</si>
  <si>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</si>
  <si>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</si>
  <si>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</si>
  <si>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</si>
  <si>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</si>
  <si>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</si>
  <si>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</si>
  <si>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</si>
  <si>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</si>
  <si>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</si>
  <si>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</si>
  <si>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</si>
  <si>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</si>
  <si>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</si>
  <si>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</si>
  <si>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</si>
  <si>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</si>
  <si>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</si>
  <si>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</si>
  <si>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</si>
  <si>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</si>
  <si>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</si>
  <si>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</si>
  <si>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</si>
  <si>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</si>
  <si>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</si>
  <si>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</si>
  <si>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</si>
  <si>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</si>
  <si>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</si>
  <si>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</si>
  <si>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</si>
  <si>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</si>
  <si>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</si>
  <si>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</si>
  <si>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</si>
  <si>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</si>
  <si>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</si>
  <si>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</si>
  <si>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</si>
  <si>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</si>
  <si>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</si>
  <si>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</si>
  <si>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</si>
  <si>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</si>
  <si>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</si>
  <si>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</si>
  <si>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</si>
  <si>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</si>
  <si>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</si>
  <si>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</si>
  <si>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</si>
  <si>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</si>
  <si>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</si>
  <si>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</si>
  <si>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</si>
  <si>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</si>
  <si>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</si>
  <si>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</si>
  <si>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</si>
  <si>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</si>
  <si>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</si>
  <si>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</si>
  <si>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</si>
  <si>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</si>
  <si>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</si>
  <si>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</si>
  <si>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</si>
  <si>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</si>
  <si>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</si>
  <si>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</si>
  <si>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</si>
  <si>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</si>
  <si>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</si>
  <si>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</si>
  <si>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</si>
  <si>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</si>
  <si>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</si>
  <si>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</si>
  <si>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</si>
  <si>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</si>
  <si>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</si>
  <si>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</si>
  <si>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</si>
  <si>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</si>
  <si>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</si>
  <si>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</si>
  <si>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</si>
  <si>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</si>
  <si>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</si>
  <si>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</si>
  <si>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</si>
  <si>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</si>
  <si>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</si>
  <si>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</si>
  <si>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</si>
  <si>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</si>
  <si>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</si>
  <si>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</si>
  <si>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</si>
  <si>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</si>
  <si>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</si>
  <si>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</si>
  <si>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</si>
  <si>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</si>
  <si>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</si>
  <si>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</si>
  <si>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</si>
  <si>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</si>
  <si>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</si>
  <si>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</si>
  <si>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</si>
  <si>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</si>
  <si>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</si>
  <si>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</si>
  <si>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</si>
  <si>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</si>
  <si>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</si>
  <si>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</si>
  <si>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</si>
  <si>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</si>
  <si>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</si>
  <si>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</si>
  <si>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</si>
  <si>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</si>
  <si>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</si>
  <si>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</si>
  <si>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</si>
  <si>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</si>
  <si>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</si>
  <si>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</si>
  <si>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</si>
  <si>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</si>
  <si>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</si>
  <si>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</si>
  <si>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</si>
  <si>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</si>
  <si>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</si>
  <si>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</si>
  <si>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</si>
  <si>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</si>
  <si>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</si>
  <si>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</si>
  <si>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</si>
  <si>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</si>
  <si>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</si>
  <si>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</si>
  <si>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</si>
  <si>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</si>
  <si>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</si>
  <si>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</si>
  <si>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</si>
  <si>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</si>
  <si>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</si>
  <si>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</si>
  <si>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</si>
  <si>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</si>
  <si>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</si>
  <si>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</si>
  <si>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</si>
  <si>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</si>
  <si>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</si>
  <si>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</si>
  <si>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</si>
  <si>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</si>
  <si>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</si>
  <si>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</si>
  <si>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</si>
  <si>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</si>
  <si>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</si>
  <si>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</si>
  <si>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</si>
  <si>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</si>
  <si>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</si>
  <si>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</si>
  <si>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</si>
  <si>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</si>
  <si>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</si>
  <si>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</si>
  <si>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</si>
  <si>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</si>
  <si>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</si>
  <si>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</si>
  <si>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</si>
  <si>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</si>
  <si>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</si>
  <si>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</si>
  <si>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</si>
  <si>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</si>
  <si>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</si>
  <si>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</si>
  <si>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</si>
  <si>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</si>
  <si>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</si>
  <si>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</si>
  <si>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</si>
  <si>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</si>
  <si>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</si>
  <si>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</si>
  <si>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</si>
  <si>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</si>
  <si>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</si>
  <si>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</si>
  <si>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</si>
  <si>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</si>
  <si>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</si>
  <si>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</si>
  <si>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</si>
  <si>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</si>
  <si>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</si>
  <si>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</si>
  <si>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</si>
  <si>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</si>
  <si>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</si>
  <si>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</si>
  <si>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</si>
  <si>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</si>
  <si>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</si>
  <si>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</si>
  <si>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</si>
  <si>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</si>
  <si>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</si>
  <si>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</si>
  <si>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</si>
  <si>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</si>
  <si>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</si>
  <si>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</si>
  <si>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</si>
  <si>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</si>
  <si>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</si>
  <si>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</si>
  <si>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</si>
  <si>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</si>
  <si>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</si>
  <si>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</si>
  <si>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</si>
  <si>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</si>
  <si>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</si>
  <si>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</si>
  <si>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</si>
  <si>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</si>
  <si>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</si>
  <si>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</si>
  <si>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</si>
  <si>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</si>
  <si>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</si>
  <si>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</si>
  <si>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</si>
  <si>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</si>
  <si>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</si>
  <si>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</si>
  <si>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</si>
  <si>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</si>
  <si>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</si>
  <si>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</si>
  <si>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</si>
  <si>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</si>
  <si>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</si>
  <si>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</si>
  <si>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</si>
  <si>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</si>
  <si>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</si>
  <si>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</si>
  <si>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</si>
  <si>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</si>
  <si>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</si>
  <si>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</si>
  <si>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</si>
  <si>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</si>
  <si>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</si>
  <si>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</si>
  <si>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</si>
  <si>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</si>
  <si>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</si>
  <si>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</si>
  <si>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</si>
  <si>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</si>
  <si>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</si>
  <si>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</si>
  <si>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</si>
  <si>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</si>
  <si>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</si>
  <si>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</si>
  <si>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</si>
  <si>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</si>
  <si>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</si>
  <si>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</si>
  <si>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</si>
  <si>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</si>
  <si>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</si>
  <si>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</si>
  <si>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</si>
  <si>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</si>
  <si>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</si>
  <si>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</si>
  <si>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</si>
  <si>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</si>
  <si>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</si>
  <si>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</si>
  <si>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</si>
  <si>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</si>
  <si>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</si>
  <si>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</si>
  <si>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</si>
  <si>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</si>
  <si>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</si>
  <si>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</si>
  <si>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</si>
  <si>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</si>
  <si>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</si>
  <si>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</si>
  <si>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</si>
  <si>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</si>
  <si>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</si>
  <si>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</si>
  <si>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</si>
  <si>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</si>
  <si>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</si>
  <si>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</si>
  <si>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</si>
  <si>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</si>
  <si>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</si>
  <si>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</si>
  <si>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</si>
  <si>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</si>
  <si>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</si>
  <si>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</si>
  <si>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</si>
  <si>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</si>
  <si>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</si>
  <si>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</si>
  <si>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</si>
  <si>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</si>
  <si>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</si>
  <si>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</si>
  <si>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</si>
  <si>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</si>
  <si>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</si>
  <si>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</si>
  <si>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</si>
  <si>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</si>
  <si>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</si>
  <si>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</si>
  <si>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</si>
  <si>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</si>
  <si>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</si>
  <si>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</si>
  <si>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</si>
  <si>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</si>
  <si>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</si>
  <si>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</si>
  <si>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</si>
  <si>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</si>
  <si>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</si>
  <si>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</si>
  <si>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</si>
  <si>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</si>
  <si>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</si>
  <si>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</si>
  <si>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</si>
  <si>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</si>
  <si>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</si>
  <si>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</si>
  <si>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</si>
  <si>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</si>
  <si>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</si>
  <si>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</si>
  <si>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</si>
  <si>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</si>
  <si>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</si>
  <si>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</si>
  <si>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</si>
  <si>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</si>
  <si>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</si>
  <si>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</si>
  <si>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</si>
  <si>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</si>
  <si>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</si>
  <si>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</si>
  <si>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</si>
  <si>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</si>
  <si>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</si>
  <si>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</si>
  <si>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</si>
  <si>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</si>
  <si>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</si>
  <si>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</si>
  <si>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</si>
  <si>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</si>
  <si>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</si>
  <si>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</si>
  <si>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</si>
  <si>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</si>
  <si>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</si>
  <si>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</si>
  <si>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</si>
  <si>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</si>
  <si>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</si>
  <si>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</si>
  <si>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</si>
  <si>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</si>
  <si>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</si>
  <si>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</si>
  <si>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</si>
  <si>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</si>
  <si>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</si>
  <si>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</si>
  <si>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</si>
  <si>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</si>
  <si>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</si>
  <si>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</si>
  <si>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</si>
  <si>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</si>
  <si>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</si>
  <si>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</si>
  <si>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</si>
  <si>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</si>
  <si>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</si>
  <si>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</si>
  <si>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</si>
  <si>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</si>
  <si>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</si>
  <si>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</si>
  <si>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</si>
  <si>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</si>
  <si>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</si>
  <si>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</si>
  <si>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</si>
  <si>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</si>
  <si>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</si>
  <si>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</si>
  <si>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</si>
  <si>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</si>
  <si>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</si>
  <si>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</si>
  <si>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</si>
  <si>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</si>
  <si>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</si>
  <si>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</si>
  <si>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</si>
  <si>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</si>
  <si>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</si>
  <si>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</si>
  <si>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</si>
  <si>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</si>
  <si>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</si>
  <si>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</si>
  <si>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</si>
  <si>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</si>
  <si>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</si>
  <si>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</si>
  <si>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</si>
  <si>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</si>
  <si>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</si>
  <si>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</si>
  <si>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</si>
  <si>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</si>
  <si>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</si>
  <si>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</si>
  <si>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</si>
  <si>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</si>
  <si>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</si>
  <si>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</si>
  <si>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</si>
  <si>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</si>
  <si>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</si>
  <si>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</si>
  <si>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</si>
  <si>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</si>
  <si>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</si>
  <si>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</si>
  <si>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</si>
  <si>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</si>
  <si>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</si>
  <si>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</si>
  <si>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</si>
  <si>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</si>
  <si>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</si>
  <si>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</si>
  <si>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</si>
  <si>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</si>
  <si>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</si>
  <si>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</si>
  <si>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</si>
  <si>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</si>
  <si>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</si>
  <si>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</si>
  <si>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</si>
  <si>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</si>
  <si>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</si>
  <si>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</si>
  <si>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</si>
  <si>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</si>
  <si>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</si>
  <si>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</si>
  <si>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</si>
  <si>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</si>
  <si>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</si>
  <si>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</si>
  <si>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</si>
  <si>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</si>
  <si>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</si>
  <si>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</si>
  <si>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</si>
  <si>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</si>
  <si>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</si>
  <si>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</si>
  <si>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</si>
  <si>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</si>
  <si>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</si>
  <si>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</si>
  <si>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</si>
  <si>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</si>
  <si>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</si>
  <si>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</si>
  <si>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</si>
  <si>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</si>
  <si>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</si>
  <si>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</si>
  <si>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</si>
  <si>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</si>
  <si>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</si>
  <si>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</si>
  <si>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</si>
  <si>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</si>
  <si>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</si>
  <si>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</si>
  <si>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</si>
  <si>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</si>
  <si>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</si>
  <si>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</si>
  <si>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</si>
  <si>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</si>
  <si>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</si>
  <si>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</si>
  <si>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</si>
  <si>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</si>
  <si>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</si>
  <si>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</si>
  <si>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</si>
  <si>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</si>
  <si>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</si>
  <si>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</si>
  <si>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</si>
  <si>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</si>
  <si>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</si>
  <si>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</si>
  <si>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</si>
  <si>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</si>
  <si>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</si>
  <si>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</si>
  <si>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</si>
  <si>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</si>
  <si>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</si>
  <si>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</si>
  <si>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</si>
  <si>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</si>
  <si>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</si>
  <si>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</si>
  <si>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</si>
  <si>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</si>
  <si>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</si>
  <si>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</si>
  <si>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</si>
  <si>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</si>
  <si>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</si>
  <si>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</si>
  <si>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</si>
  <si>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</si>
  <si>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</si>
  <si>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</si>
  <si>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</si>
  <si>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</si>
  <si>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</si>
  <si>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</si>
  <si>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</si>
  <si>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</si>
  <si>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</si>
  <si>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</si>
  <si>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</si>
  <si>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</si>
  <si>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</si>
  <si>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</si>
  <si>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</si>
  <si>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</si>
  <si>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</si>
  <si>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</si>
  <si>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</si>
  <si>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</si>
  <si>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</si>
  <si>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</si>
  <si>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</si>
  <si>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</si>
  <si>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</si>
  <si>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</si>
  <si>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</si>
  <si>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</si>
  <si>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</si>
  <si>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</si>
  <si>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</si>
  <si>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</si>
  <si>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</si>
  <si>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</si>
  <si>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</si>
  <si>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</si>
  <si>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</si>
  <si>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</si>
  <si>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</si>
  <si>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</si>
  <si>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</si>
  <si>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</si>
  <si>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</si>
  <si>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</si>
  <si>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</si>
  <si>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</si>
  <si>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</si>
  <si>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</si>
  <si>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</si>
  <si>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</si>
  <si>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</si>
  <si>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</si>
  <si>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</si>
  <si>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</si>
  <si>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</si>
  <si>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</si>
  <si>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</si>
  <si>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</si>
  <si>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</si>
  <si>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</si>
  <si>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</si>
  <si>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</si>
  <si>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</si>
  <si>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</si>
  <si>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</si>
  <si>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</si>
  <si>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</si>
  <si>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</si>
  <si>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</si>
  <si>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</si>
  <si>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</si>
  <si>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</si>
  <si>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</si>
  <si>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</si>
  <si>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</si>
  <si>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</si>
  <si>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</si>
  <si>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</si>
  <si>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</si>
  <si>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</si>
  <si>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</si>
  <si>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</si>
  <si>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</si>
  <si>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</si>
  <si>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</si>
  <si>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</si>
  <si>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</si>
  <si>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</si>
  <si>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</si>
  <si>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</si>
  <si>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</si>
  <si>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</si>
  <si>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</si>
  <si>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</si>
  <si>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</si>
  <si>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</si>
  <si>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</si>
  <si>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</si>
  <si>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</si>
  <si>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</si>
  <si>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</si>
  <si>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</si>
  <si>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</si>
  <si>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</si>
  <si>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</si>
  <si>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</si>
  <si>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</si>
  <si>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</si>
  <si>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</si>
  <si>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</si>
  <si>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</si>
  <si>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</si>
  <si>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</si>
  <si>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</si>
  <si>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</si>
  <si>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</si>
  <si>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</si>
  <si>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</si>
  <si>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</si>
  <si>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</si>
  <si>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</si>
  <si>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</si>
  <si>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</si>
  <si>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</si>
  <si>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</si>
  <si>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</si>
  <si>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</si>
  <si>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</si>
  <si>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</si>
  <si>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</si>
  <si>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</si>
  <si>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</si>
  <si>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</si>
  <si>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</si>
  <si>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</si>
  <si>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</si>
  <si>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</si>
  <si>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</si>
  <si>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</si>
  <si>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</si>
  <si>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</si>
  <si>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</si>
  <si>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</si>
  <si>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</si>
  <si>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</si>
  <si>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</si>
  <si>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</si>
  <si>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</si>
  <si>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</si>
  <si>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</si>
  <si>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</si>
  <si>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</si>
  <si>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</si>
  <si>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</si>
  <si>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</si>
  <si>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</si>
  <si>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</si>
  <si>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</si>
  <si>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</si>
  <si>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</si>
  <si>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</si>
  <si>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</si>
  <si>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</si>
  <si>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</si>
  <si>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</si>
  <si>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</si>
  <si>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</si>
  <si>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</si>
  <si>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</si>
  <si>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</si>
  <si>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</si>
  <si>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</si>
  <si>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</si>
  <si>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</si>
  <si>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</si>
  <si>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</si>
  <si>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</si>
  <si>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</si>
  <si>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</si>
  <si>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</si>
  <si>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</si>
  <si>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</si>
  <si>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</si>
  <si>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</si>
  <si>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</si>
  <si>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</si>
  <si>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</si>
  <si>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</si>
  <si>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</si>
  <si>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</si>
  <si>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</si>
  <si>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</si>
  <si>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</si>
  <si>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</si>
  <si>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</si>
  <si>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</si>
  <si>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</si>
  <si>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</si>
  <si>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</si>
  <si>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</si>
  <si>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</si>
  <si>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</si>
  <si>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</si>
  <si>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</si>
  <si>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</si>
  <si>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</si>
  <si>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</si>
  <si>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</si>
  <si>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</si>
  <si>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</si>
  <si>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</si>
  <si>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</si>
  <si>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</si>
  <si>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</si>
  <si>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</si>
  <si>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</si>
  <si>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</si>
  <si>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</si>
  <si>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</si>
  <si>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</si>
  <si>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</si>
  <si>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</si>
  <si>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</si>
  <si>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</si>
  <si>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</si>
  <si>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</si>
  <si>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</si>
  <si>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</si>
  <si>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</si>
  <si>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</si>
  <si>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</si>
  <si>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</si>
  <si>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</si>
  <si>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</si>
  <si>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</si>
  <si>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</si>
  <si>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</si>
  <si>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</si>
  <si>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</si>
  <si>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</si>
  <si>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</si>
  <si>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</si>
  <si>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</si>
  <si>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</si>
  <si>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</si>
  <si>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</si>
  <si>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</si>
  <si>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</si>
  <si>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</si>
  <si>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</si>
  <si>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</si>
  <si>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</si>
  <si>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</si>
  <si>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</si>
  <si>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</si>
  <si>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</si>
  <si>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</si>
  <si>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</si>
  <si>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</si>
  <si>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</si>
  <si>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</si>
  <si>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</si>
  <si>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</si>
  <si>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</si>
  <si>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</si>
  <si>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</si>
  <si>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</si>
  <si>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</si>
  <si>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</si>
  <si>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</si>
  <si>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</si>
  <si>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</si>
  <si>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</si>
  <si>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</si>
  <si>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</si>
  <si>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</si>
  <si>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</si>
  <si>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</si>
  <si>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</si>
  <si>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</si>
  <si>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</si>
  <si>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</si>
  <si>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</si>
  <si>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</si>
  <si>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</si>
  <si>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</si>
  <si>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</si>
  <si>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</si>
  <si>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</si>
  <si>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</si>
  <si>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</si>
  <si>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</si>
  <si>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</si>
  <si>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</si>
  <si>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</si>
  <si>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</si>
  <si>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</si>
  <si>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</si>
  <si>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</si>
  <si>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</si>
  <si>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</si>
  <si>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</si>
  <si>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</si>
  <si>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</si>
  <si>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</si>
  <si>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</si>
  <si>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</si>
  <si>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</si>
  <si>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</si>
  <si>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</si>
  <si>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</si>
  <si>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</si>
  <si>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</si>
  <si>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</si>
  <si>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</si>
  <si>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</si>
  <si>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</si>
  <si>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</si>
  <si>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</si>
  <si>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</si>
  <si>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</si>
  <si>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</si>
  <si>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</si>
  <si>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</si>
  <si>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</si>
  <si>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</si>
  <si>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</si>
  <si>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</si>
  <si>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</si>
  <si>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</si>
  <si>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</si>
  <si>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</si>
  <si>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</si>
  <si>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</si>
  <si>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</si>
  <si>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</si>
  <si>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</si>
  <si>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</si>
  <si>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</si>
  <si>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</si>
  <si>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</si>
  <si>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</si>
  <si>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</si>
  <si>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</si>
  <si>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</si>
  <si>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</si>
  <si>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</si>
  <si>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</si>
  <si>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</si>
  <si>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</si>
  <si>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</si>
  <si>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</si>
  <si>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</si>
  <si>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</si>
  <si>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</si>
  <si>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</si>
  <si>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</si>
  <si>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</si>
  <si>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</si>
  <si>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</si>
  <si>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</si>
  <si>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</si>
  <si>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</si>
  <si>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</si>
  <si>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</si>
  <si>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</si>
  <si>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</si>
  <si>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</si>
  <si>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</si>
  <si>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</si>
  <si>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</si>
  <si>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</si>
  <si>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</si>
  <si>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</si>
  <si>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</si>
  <si>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</si>
  <si>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</si>
  <si>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</si>
  <si>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</si>
  <si>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</si>
  <si>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</si>
  <si>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</si>
  <si>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</si>
  <si>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</si>
  <si>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</si>
  <si>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</si>
  <si>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</si>
  <si>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</si>
  <si>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</si>
  <si>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</si>
  <si>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</si>
  <si>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</si>
  <si>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</si>
  <si>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</si>
  <si>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</si>
  <si>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</si>
  <si>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</si>
  <si>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</si>
  <si>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</si>
  <si>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</si>
  <si>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</si>
  <si>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</si>
  <si>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</si>
  <si>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</si>
  <si>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</si>
  <si>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</si>
  <si>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</si>
  <si>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</si>
  <si>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</si>
  <si>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</si>
  <si>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</si>
  <si>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</si>
  <si>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</si>
  <si>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</si>
  <si>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</si>
  <si>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</si>
  <si>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</si>
  <si>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</si>
  <si>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</si>
  <si>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</si>
  <si>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</si>
  <si>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</si>
  <si>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</si>
  <si>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</si>
  <si>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</si>
  <si>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</si>
  <si>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</si>
  <si>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</si>
  <si>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</si>
  <si>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</si>
  <si>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</si>
  <si>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</si>
  <si>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</si>
  <si>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</si>
  <si>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</si>
  <si>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</si>
  <si>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</si>
  <si>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</si>
  <si>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</si>
  <si>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</si>
  <si>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</si>
  <si>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</si>
  <si>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</si>
  <si>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</si>
  <si>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</si>
  <si>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</si>
  <si>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</si>
  <si>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</si>
  <si>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</si>
  <si>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</si>
  <si>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</si>
  <si>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</si>
  <si>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</si>
  <si>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</si>
  <si>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</si>
  <si>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</si>
  <si>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</si>
  <si>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</si>
  <si>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</si>
  <si>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</si>
  <si>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</si>
  <si>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</si>
  <si>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</si>
  <si>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</si>
  <si>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</si>
  <si>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</si>
  <si>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</si>
  <si>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</si>
  <si>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</si>
  <si>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</si>
  <si>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</si>
  <si>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</si>
  <si>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</si>
  <si>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</si>
  <si>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</si>
  <si>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</si>
  <si>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</si>
  <si>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</si>
  <si>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</si>
  <si>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</si>
  <si>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</si>
  <si>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</si>
  <si>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</si>
  <si>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</si>
  <si>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</si>
  <si>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</si>
  <si>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</si>
  <si>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</si>
  <si>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</si>
  <si>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</si>
  <si>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</si>
  <si>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</si>
  <si>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</si>
  <si>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</si>
  <si>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</si>
  <si>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</si>
  <si>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</si>
  <si>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</si>
  <si>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</si>
  <si>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</si>
  <si>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</si>
  <si>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</si>
  <si>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</si>
  <si>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</si>
  <si>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</si>
  <si>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</si>
  <si>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</si>
  <si>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</si>
  <si>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</si>
  <si>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</si>
  <si>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</si>
  <si>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</si>
  <si>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</si>
  <si>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</si>
  <si>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</si>
  <si>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</si>
  <si>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</si>
  <si>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</si>
  <si>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</si>
  <si>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</si>
  <si>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</si>
  <si>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</si>
  <si>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</si>
  <si>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</si>
  <si>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</si>
  <si>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</si>
  <si>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</si>
  <si>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</si>
  <si>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</si>
  <si>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</si>
  <si>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</si>
  <si>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</si>
  <si>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</si>
  <si>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</si>
  <si>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</si>
  <si>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</si>
  <si>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</si>
  <si>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</si>
  <si>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</si>
  <si>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</si>
  <si>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</si>
  <si>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</si>
  <si>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</si>
  <si>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</si>
  <si>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</si>
  <si>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</si>
  <si>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</si>
  <si>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</si>
  <si>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</si>
  <si>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</si>
  <si>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</si>
  <si>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</si>
  <si>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</si>
  <si>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</si>
  <si>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</si>
  <si>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</si>
  <si>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</si>
  <si>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</si>
  <si>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</si>
  <si>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</si>
  <si>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</si>
  <si>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</si>
  <si>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</si>
  <si>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</si>
  <si>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</si>
  <si>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</si>
  <si>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</si>
  <si>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</si>
  <si>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</si>
  <si>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</si>
  <si>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</si>
  <si>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</si>
  <si>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</si>
  <si>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</si>
  <si>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</si>
  <si>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</si>
  <si>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</si>
  <si>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</si>
  <si>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</si>
  <si>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</si>
  <si>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</si>
  <si>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</si>
  <si>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</si>
  <si>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</si>
  <si>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</si>
  <si>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</si>
  <si>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</si>
  <si>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</si>
  <si>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</si>
  <si>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</si>
  <si>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</si>
  <si>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</si>
  <si>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</si>
  <si>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</si>
  <si>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</si>
  <si>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</si>
  <si>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</si>
  <si>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</si>
  <si>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</si>
  <si>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</si>
  <si>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</si>
  <si>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</si>
  <si>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</si>
  <si>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</si>
  <si>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</si>
  <si>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</si>
  <si>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</si>
  <si>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</si>
  <si>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</si>
  <si>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</si>
  <si>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</si>
  <si>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</si>
  <si>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</si>
  <si>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</si>
  <si>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</si>
  <si>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</si>
  <si>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</si>
  <si>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</si>
  <si>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</si>
  <si>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</si>
  <si>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</si>
  <si>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</si>
  <si>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</si>
  <si>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</si>
  <si>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</si>
  <si>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</si>
  <si>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</si>
  <si>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</si>
  <si>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</si>
  <si>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</si>
  <si>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</si>
  <si>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</si>
  <si>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</si>
  <si>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</si>
  <si>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</si>
  <si>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</si>
  <si>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</si>
  <si>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</si>
  <si>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</si>
  <si>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</si>
  <si>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</si>
  <si>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</si>
  <si>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</si>
  <si>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</si>
  <si>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</si>
  <si>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</si>
  <si>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</si>
  <si>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</si>
  <si>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</si>
  <si>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</si>
  <si>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</si>
  <si>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</si>
  <si>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</si>
  <si>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</si>
  <si>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</si>
  <si>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</si>
  <si>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</si>
  <si>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</si>
  <si>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</si>
  <si>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</si>
  <si>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</si>
  <si>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</si>
  <si>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</si>
  <si>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</si>
  <si>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</si>
  <si>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</si>
  <si>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</si>
  <si>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</si>
  <si>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</si>
  <si>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</si>
  <si>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</si>
  <si>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</si>
  <si>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</si>
  <si>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</si>
  <si>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</si>
  <si>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</si>
  <si>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</si>
  <si>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</si>
  <si>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</si>
  <si>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</si>
  <si>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</si>
  <si>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</si>
  <si>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</si>
  <si>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</si>
  <si>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</si>
  <si>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</si>
  <si>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</si>
  <si>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</si>
  <si>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</si>
  <si>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</si>
  <si>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</si>
  <si>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</si>
  <si>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</si>
  <si>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</si>
  <si>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</si>
  <si>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</si>
  <si>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</si>
  <si>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</si>
  <si>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</si>
  <si>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</si>
  <si>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</si>
  <si>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</si>
  <si>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</si>
  <si>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</si>
  <si>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</si>
  <si>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</si>
  <si>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</si>
  <si>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</si>
  <si>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</si>
  <si>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</si>
  <si>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</si>
  <si>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</si>
  <si>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</si>
  <si>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</si>
  <si>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</si>
  <si>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</si>
  <si>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</si>
  <si>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</si>
  <si>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</si>
  <si>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</si>
  <si>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</si>
  <si>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</si>
  <si>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</si>
  <si>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</si>
  <si>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</si>
  <si>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</si>
  <si>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</si>
  <si>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</si>
  <si>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</si>
  <si>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</si>
  <si>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</si>
  <si>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</si>
  <si>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</si>
  <si>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</si>
  <si>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</si>
  <si>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</si>
  <si>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</si>
  <si>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</si>
  <si>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</si>
  <si>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</si>
  <si>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</si>
  <si>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</si>
  <si>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</si>
  <si>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</si>
  <si>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</si>
  <si>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</si>
  <si>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</si>
  <si>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</si>
  <si>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</si>
  <si>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</si>
  <si>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</si>
  <si>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</si>
  <si>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</si>
  <si>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</si>
  <si>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</si>
  <si>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</si>
  <si>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</si>
  <si>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</si>
  <si>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</si>
  <si>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</si>
  <si>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</si>
  <si>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</si>
  <si>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</si>
  <si>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</si>
  <si>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</si>
  <si>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</si>
  <si>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</si>
  <si>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</si>
  <si>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</si>
  <si>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</si>
  <si>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</si>
  <si>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</si>
  <si>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</si>
  <si>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</si>
  <si>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</si>
  <si>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</si>
  <si>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</si>
  <si>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</si>
  <si>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</si>
  <si>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</si>
  <si>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</si>
  <si>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</si>
  <si>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</si>
  <si>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</si>
  <si>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</si>
  <si>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</si>
  <si>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</si>
  <si>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</si>
  <si>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</si>
  <si>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</si>
  <si>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</si>
  <si>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</si>
  <si>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</si>
  <si>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</si>
  <si>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</si>
  <si>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</si>
  <si>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</si>
  <si>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</si>
  <si>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</si>
  <si>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</si>
  <si>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</si>
  <si>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</si>
  <si>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</si>
  <si>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</si>
  <si>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</si>
  <si>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</si>
  <si>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</si>
  <si>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</si>
  <si>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</si>
  <si>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</si>
  <si>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</si>
  <si>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</si>
  <si>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</si>
  <si>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</si>
  <si>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</si>
  <si>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</si>
  <si>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</si>
  <si>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</si>
  <si>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</si>
  <si>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</si>
  <si>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</si>
  <si>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</si>
  <si>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</si>
  <si>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</si>
  <si>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</si>
  <si>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</si>
  <si>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</si>
  <si>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</si>
  <si>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</si>
  <si>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</si>
  <si>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</si>
  <si>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</si>
  <si>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</si>
  <si>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</si>
  <si>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</si>
  <si>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</si>
  <si>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</si>
  <si>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</si>
  <si>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</si>
  <si>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</si>
  <si>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</si>
  <si>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</si>
  <si>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</si>
  <si>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</si>
  <si>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</si>
  <si>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</si>
  <si>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</si>
  <si>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</si>
  <si>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</si>
  <si>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</si>
  <si>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</si>
  <si>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</si>
  <si>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</si>
  <si>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</si>
  <si>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</si>
  <si>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</si>
  <si>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</si>
  <si>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</si>
  <si>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</si>
  <si>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</si>
  <si>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</si>
  <si>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</si>
  <si>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</si>
  <si>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</si>
  <si>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</si>
  <si>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</si>
  <si>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</si>
  <si>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</si>
  <si>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</si>
  <si>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</si>
  <si>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</si>
  <si>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</si>
  <si>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</si>
  <si>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</si>
  <si>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</si>
  <si>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</si>
  <si>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</si>
  <si>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</si>
  <si>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</si>
  <si>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</si>
  <si>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</si>
  <si>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</si>
  <si>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</si>
  <si>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</si>
  <si>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</si>
  <si>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</si>
  <si>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</si>
  <si>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</si>
  <si>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</si>
  <si>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</si>
  <si>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</si>
  <si>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</si>
  <si>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</si>
  <si>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</si>
  <si>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</si>
  <si>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</si>
  <si>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</si>
  <si>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</si>
  <si>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</si>
  <si>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</si>
  <si>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</si>
  <si>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</si>
  <si>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</si>
  <si>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</si>
  <si>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</si>
  <si>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</si>
  <si>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</si>
  <si>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</si>
  <si>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</si>
  <si>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</si>
  <si>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</si>
  <si>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</si>
  <si>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</si>
  <si>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</si>
  <si>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</si>
  <si>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</si>
  <si>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</si>
  <si>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</si>
  <si>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</si>
  <si>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</si>
  <si>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</si>
  <si>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</si>
  <si>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</si>
  <si>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</si>
  <si>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</si>
  <si>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</si>
  <si>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</si>
  <si>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</si>
  <si>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</si>
  <si>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</si>
  <si>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</si>
  <si>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</si>
  <si>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</si>
  <si>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</si>
  <si>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</si>
  <si>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</si>
  <si>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</si>
  <si>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</si>
  <si>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</si>
  <si>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</si>
  <si>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</si>
  <si>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</si>
  <si>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</si>
  <si>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</si>
  <si>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</si>
  <si>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</si>
  <si>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</si>
  <si>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</si>
  <si>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</si>
  <si>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</si>
  <si>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</si>
  <si>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</si>
  <si>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</si>
  <si>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</si>
  <si>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</si>
  <si>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</si>
  <si>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</si>
  <si>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</si>
  <si>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</si>
  <si>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</si>
  <si>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</si>
  <si>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</si>
  <si>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</si>
  <si>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</si>
  <si>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</si>
  <si>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</si>
  <si>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</si>
  <si>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</si>
  <si>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</si>
  <si>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</si>
  <si>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</si>
  <si>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</si>
  <si>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</si>
  <si>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</si>
  <si>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</si>
  <si>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</si>
  <si>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</si>
  <si>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</si>
  <si>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</si>
  <si>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</si>
  <si>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</si>
  <si>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</si>
  <si>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</si>
  <si>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</si>
  <si>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</si>
  <si>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</si>
  <si>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</si>
  <si>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</si>
  <si>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</si>
  <si>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</si>
  <si>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</si>
  <si>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</si>
  <si>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</si>
  <si>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</si>
  <si>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</si>
  <si>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</si>
  <si>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</si>
  <si>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</si>
  <si>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</si>
  <si>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</si>
  <si>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</si>
  <si>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</si>
  <si>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</si>
  <si>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</si>
  <si>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</si>
  <si>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</si>
  <si>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</si>
  <si>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</si>
  <si>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</si>
  <si>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</si>
  <si>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</si>
  <si>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</si>
  <si>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</si>
  <si>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</si>
  <si>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</si>
  <si>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</si>
  <si>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</si>
  <si>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</si>
  <si>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</si>
  <si>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</si>
  <si>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</si>
  <si>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</si>
  <si>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</si>
  <si>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</si>
  <si>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</si>
  <si>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</si>
  <si>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</si>
  <si>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</si>
  <si>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</si>
  <si>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</si>
  <si>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</si>
  <si>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</si>
  <si>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</si>
  <si>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</si>
  <si>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</si>
  <si>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</si>
  <si>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</si>
  <si>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</si>
  <si>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</si>
  <si>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</si>
  <si>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</si>
  <si>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</si>
  <si>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</si>
  <si>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</si>
  <si>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</si>
  <si>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</si>
  <si>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</si>
  <si>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</si>
  <si>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</si>
  <si>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</si>
  <si>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</si>
  <si>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</si>
  <si>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</si>
  <si>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</si>
  <si>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</si>
  <si>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</si>
  <si>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</si>
  <si>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</si>
  <si>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</si>
  <si>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</si>
  <si>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</si>
  <si>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</si>
  <si>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</si>
  <si>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</si>
  <si>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</si>
  <si>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</si>
  <si>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</si>
  <si>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</si>
  <si>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</si>
  <si>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</si>
  <si>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</si>
  <si>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</si>
  <si>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</si>
  <si>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</si>
  <si>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</si>
  <si>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</si>
  <si>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</si>
  <si>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</si>
  <si>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</si>
  <si>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</si>
  <si>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</si>
  <si>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</si>
  <si>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</si>
  <si>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</si>
  <si>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</si>
  <si>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</si>
  <si>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</si>
  <si>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</si>
  <si>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</si>
  <si>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</si>
  <si>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</si>
  <si>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</si>
  <si>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</si>
  <si>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</si>
  <si>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</si>
  <si>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</si>
  <si>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</si>
  <si>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</si>
  <si>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</si>
  <si>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</si>
  <si>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</si>
  <si>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</si>
  <si>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</si>
  <si>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</si>
  <si>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</si>
  <si>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</si>
  <si>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</si>
  <si>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</si>
  <si>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</si>
  <si>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</si>
  <si>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</si>
  <si>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</si>
  <si>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</si>
  <si>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</si>
  <si>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</si>
  <si>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</si>
  <si>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</si>
  <si>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</si>
  <si>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</si>
  <si>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</si>
  <si>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</si>
  <si>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</si>
  <si>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</si>
  <si>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</si>
  <si>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</si>
  <si>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</si>
  <si>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</si>
  <si>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</si>
  <si>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</si>
  <si>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</si>
  <si>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</si>
  <si>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</si>
  <si>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</si>
  <si>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</si>
  <si>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</si>
  <si>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</si>
  <si>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</si>
  <si>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</si>
  <si>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</si>
  <si>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</si>
  <si>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</si>
  <si>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</si>
  <si>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</si>
  <si>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</si>
  <si>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</si>
  <si>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</si>
  <si>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</si>
  <si>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</si>
  <si>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</si>
  <si>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</si>
  <si>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</si>
  <si>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</si>
  <si>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</si>
  <si>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</si>
  <si>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</si>
  <si>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</si>
  <si>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</si>
  <si>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</si>
  <si>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</si>
  <si>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</si>
  <si>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</si>
  <si>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</si>
  <si>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</si>
  <si>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</si>
  <si>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</si>
  <si>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</si>
  <si>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</si>
  <si>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</si>
  <si>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</si>
  <si>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</si>
  <si>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</si>
  <si>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</si>
  <si>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</si>
  <si>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</si>
  <si>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</si>
  <si>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</si>
  <si>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</si>
  <si>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</si>
  <si>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</si>
  <si>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</si>
  <si>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</si>
  <si>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</si>
  <si>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</si>
  <si>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</si>
  <si>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</si>
  <si>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</si>
  <si>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</si>
  <si>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</si>
  <si>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</si>
  <si>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</si>
  <si>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</si>
  <si>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</si>
  <si>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</si>
  <si>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</si>
  <si>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</si>
  <si>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</si>
  <si>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</si>
  <si>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</si>
  <si>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</si>
  <si>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</si>
  <si>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</si>
  <si>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</si>
  <si>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</si>
  <si>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</si>
  <si>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</si>
  <si>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</si>
  <si>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</si>
  <si>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</si>
  <si>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</si>
  <si>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</si>
  <si>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</si>
  <si>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</si>
  <si>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</si>
  <si>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</si>
  <si>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</si>
  <si>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</si>
  <si>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</si>
  <si>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</si>
  <si>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</si>
  <si>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</si>
  <si>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</si>
  <si>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</si>
  <si>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</si>
  <si>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</si>
  <si>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</si>
  <si>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</si>
  <si>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</si>
  <si>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</si>
  <si>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</si>
  <si>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</si>
  <si>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</si>
  <si>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</si>
  <si>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</si>
  <si>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</si>
  <si>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</si>
  <si>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</si>
  <si>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</si>
  <si>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</si>
  <si>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</si>
  <si>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</si>
  <si>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</si>
  <si>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</si>
  <si>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</si>
  <si>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</si>
  <si>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</si>
  <si>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</si>
  <si>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</si>
  <si>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</si>
  <si>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</si>
  <si>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</si>
  <si>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</si>
  <si>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</si>
  <si>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</si>
  <si>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</si>
  <si>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</si>
  <si>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</si>
  <si>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</si>
  <si>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</si>
  <si>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</si>
  <si>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</si>
  <si>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</si>
  <si>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</si>
  <si>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</si>
  <si>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</si>
  <si>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</si>
  <si>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</si>
  <si>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</si>
  <si>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</si>
  <si>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</si>
  <si>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</si>
  <si>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</si>
  <si>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</si>
  <si>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</si>
  <si>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</si>
  <si>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</si>
  <si>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</si>
  <si>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</si>
  <si>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</si>
  <si>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</si>
  <si>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</si>
  <si>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</si>
  <si>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</si>
  <si>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</si>
  <si>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</si>
  <si>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</si>
  <si>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</si>
  <si>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</si>
  <si>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</si>
  <si>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</si>
  <si>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</si>
  <si>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</si>
  <si>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</si>
  <si>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</si>
  <si>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</si>
  <si>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</si>
  <si>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</si>
  <si>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</si>
  <si>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</si>
  <si>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</si>
  <si>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</si>
  <si>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</si>
  <si>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</si>
  <si>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</si>
  <si>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</si>
  <si>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</si>
  <si>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</si>
  <si>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</si>
  <si>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</si>
  <si>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</si>
  <si>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</si>
  <si>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</si>
  <si>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</si>
  <si>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</si>
  <si>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</si>
  <si>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</si>
  <si>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</si>
  <si>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</si>
  <si>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</si>
  <si>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</si>
  <si>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</si>
  <si>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</si>
  <si>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</si>
  <si>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</si>
  <si>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</si>
  <si>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</si>
  <si>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</si>
  <si>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</si>
  <si>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</si>
  <si>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</si>
  <si>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</si>
  <si>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</si>
  <si>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</si>
  <si>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</si>
  <si>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</si>
  <si>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</si>
  <si>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</si>
  <si>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</si>
  <si>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</si>
  <si>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</si>
  <si>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</si>
  <si>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</si>
  <si>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</si>
  <si>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</si>
  <si>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</si>
  <si>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</si>
  <si>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</si>
  <si>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</si>
  <si>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</si>
  <si>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</si>
  <si>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</si>
  <si>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</si>
  <si>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</si>
  <si>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</si>
  <si>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</si>
  <si>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</si>
  <si>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</si>
  <si>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</si>
  <si>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</si>
  <si>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</si>
  <si>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</si>
  <si>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</si>
  <si>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</si>
  <si>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</si>
  <si>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</si>
  <si>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</si>
  <si>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</si>
  <si>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</si>
  <si>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</si>
  <si>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</si>
  <si>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</si>
  <si>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</si>
  <si>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</si>
  <si>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</si>
  <si>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</si>
  <si>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</si>
  <si>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</si>
  <si>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</si>
  <si>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</si>
  <si>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</si>
  <si>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</si>
  <si>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</si>
  <si>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</si>
  <si>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</si>
  <si>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</si>
  <si>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</si>
  <si>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</si>
  <si>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</si>
  <si>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</si>
  <si>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</si>
  <si>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</si>
  <si>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</si>
  <si>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</si>
  <si>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</si>
  <si>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</si>
  <si>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</si>
  <si>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</si>
  <si>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</si>
  <si>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</si>
  <si>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</si>
  <si>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</si>
  <si>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</si>
  <si>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</si>
  <si>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</si>
  <si>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</si>
  <si>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</si>
  <si>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</si>
  <si>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</si>
  <si>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</si>
  <si>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</si>
  <si>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</si>
  <si>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</si>
  <si>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</si>
  <si>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</si>
  <si>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</si>
  <si>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</si>
  <si>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</si>
  <si>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</si>
  <si>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</si>
  <si>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</si>
  <si>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</si>
  <si>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</si>
  <si>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</si>
  <si>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</si>
  <si>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</si>
  <si>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</si>
  <si>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</si>
  <si>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</si>
  <si>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</si>
  <si>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</si>
  <si>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</si>
  <si>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</si>
  <si>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</si>
  <si>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</si>
  <si>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</si>
  <si>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</si>
  <si>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</si>
  <si>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</si>
  <si>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</si>
  <si>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</si>
  <si>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</si>
  <si>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</si>
  <si>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</si>
  <si>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</si>
  <si>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</si>
  <si>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</si>
  <si>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</si>
  <si>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</si>
  <si>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</si>
  <si>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</si>
  <si>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</si>
  <si>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</si>
  <si>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</si>
  <si>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</si>
  <si>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</si>
  <si>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</si>
  <si>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</si>
  <si>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</si>
  <si>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</si>
  <si>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</si>
  <si>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</si>
  <si>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</si>
  <si>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</si>
  <si>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</si>
  <si>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</si>
  <si>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</si>
  <si>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</si>
  <si>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</si>
  <si>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</si>
  <si>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</si>
  <si>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</si>
  <si>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</si>
  <si>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</si>
  <si>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</si>
  <si>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</si>
  <si>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</si>
  <si>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</si>
  <si>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</si>
  <si>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</si>
  <si>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</si>
  <si>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</si>
  <si>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</si>
  <si>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</si>
  <si>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</si>
  <si>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</si>
  <si>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</si>
  <si>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</si>
  <si>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</si>
  <si>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</si>
  <si>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</si>
  <si>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</si>
  <si>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</si>
  <si>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</si>
  <si>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</si>
  <si>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</si>
  <si>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</si>
  <si>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</si>
  <si>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</si>
  <si>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</si>
  <si>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</si>
  <si>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</si>
  <si>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</si>
  <si>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</si>
  <si>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</si>
  <si>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</si>
  <si>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</si>
  <si>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</si>
  <si>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</si>
  <si>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</si>
  <si>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</si>
  <si>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</si>
  <si>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</si>
  <si>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</si>
  <si>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</si>
  <si>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</si>
  <si>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</si>
  <si>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</si>
  <si>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</si>
  <si>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</si>
  <si>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</si>
  <si>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</si>
  <si>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</si>
  <si>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</si>
  <si>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</si>
  <si>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</si>
  <si>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</si>
  <si>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</si>
  <si>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</si>
  <si>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</si>
  <si>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</si>
  <si>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</si>
  <si>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</si>
  <si>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</si>
  <si>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</si>
  <si>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</si>
  <si>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</si>
  <si>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</si>
  <si>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</si>
  <si>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</si>
  <si>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</si>
  <si>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</si>
  <si>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</si>
  <si>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</si>
  <si>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</si>
  <si>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</si>
  <si>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</si>
  <si>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</si>
  <si>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</si>
  <si>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</si>
  <si>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</si>
  <si>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</si>
  <si>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</si>
  <si>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</si>
  <si>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</si>
  <si>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</si>
  <si>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</si>
  <si>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</si>
  <si>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</si>
  <si>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</si>
  <si>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</si>
  <si>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</si>
  <si>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</si>
  <si>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</si>
  <si>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</si>
  <si>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</si>
  <si>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</si>
  <si>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</si>
  <si>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</si>
  <si>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</si>
  <si>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</si>
  <si>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</si>
  <si>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</si>
  <si>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</si>
  <si>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</si>
  <si>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</si>
  <si>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</si>
  <si>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</si>
  <si>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</si>
  <si>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</si>
  <si>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</si>
  <si>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</si>
  <si>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</si>
  <si>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</si>
  <si>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</si>
  <si>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</si>
  <si>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</si>
  <si>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</si>
  <si>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</si>
  <si>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</si>
  <si>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</si>
  <si>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</si>
  <si>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</si>
  <si>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</si>
  <si>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</si>
  <si>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</si>
  <si>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</si>
  <si>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</si>
  <si>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</si>
  <si>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</si>
  <si>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</si>
  <si>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</si>
  <si>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</si>
  <si>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</si>
  <si>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</si>
  <si>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</si>
  <si>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</si>
  <si>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</si>
  <si>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</si>
  <si>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</si>
  <si>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</si>
  <si>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</si>
  <si>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</si>
  <si>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</si>
  <si>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</si>
  <si>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</si>
  <si>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</si>
  <si>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</si>
  <si>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</si>
  <si>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</si>
  <si>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</si>
  <si>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</si>
  <si>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</si>
  <si>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</si>
  <si>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</si>
  <si>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</si>
  <si>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</si>
  <si>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</si>
  <si>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</si>
  <si>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</si>
  <si>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</si>
  <si>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</si>
  <si>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</si>
  <si>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</si>
  <si>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</si>
  <si>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</si>
  <si>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</si>
  <si>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</si>
  <si>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</si>
  <si>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</si>
  <si>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</si>
  <si>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</si>
  <si>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</si>
  <si>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</si>
  <si>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</si>
  <si>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</si>
  <si>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</si>
  <si>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</si>
  <si>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</si>
  <si>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</si>
  <si>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</si>
  <si>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</si>
  <si>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</si>
  <si>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</si>
  <si>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</si>
  <si>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</si>
  <si>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</si>
  <si>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</si>
  <si>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</si>
  <si>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</si>
  <si>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</si>
  <si>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</si>
  <si>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</si>
  <si>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</si>
  <si>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</si>
  <si>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</si>
  <si>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</si>
  <si>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</si>
  <si>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</si>
  <si>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</si>
  <si>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</si>
  <si>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</si>
  <si>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</si>
  <si>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</si>
  <si>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</si>
  <si>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</si>
  <si>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</si>
  <si>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</si>
  <si>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</si>
  <si>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</si>
  <si>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</si>
  <si>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</si>
  <si>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</si>
  <si>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</si>
  <si>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</si>
  <si>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</si>
  <si>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</si>
  <si>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</si>
  <si>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</si>
  <si>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</si>
  <si>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</si>
  <si>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</si>
  <si>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</si>
  <si>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</si>
  <si>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</si>
  <si>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</si>
  <si>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</si>
  <si>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</si>
  <si>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</si>
  <si>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</si>
  <si>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</si>
  <si>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</si>
  <si>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</si>
  <si>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</si>
  <si>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</si>
  <si>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</si>
  <si>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</si>
  <si>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</si>
  <si>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</si>
  <si>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</si>
  <si>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</si>
  <si>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</si>
  <si>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</si>
  <si>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</si>
  <si>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</si>
  <si>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</si>
  <si>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</si>
  <si>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</si>
  <si>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</si>
  <si>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</si>
  <si>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</si>
  <si>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</si>
  <si>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</si>
  <si>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</si>
  <si>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</si>
  <si>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</si>
  <si>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</si>
  <si>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</si>
  <si>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</si>
  <si>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</si>
  <si>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</si>
  <si>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</si>
  <si>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</si>
  <si>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</si>
  <si>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</si>
  <si>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</si>
  <si>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</si>
  <si>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</si>
  <si>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</si>
  <si>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</si>
  <si>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</si>
  <si>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</si>
  <si>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</si>
  <si>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</si>
  <si>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</si>
  <si>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</si>
  <si>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</si>
  <si>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</si>
  <si>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</si>
  <si>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</si>
  <si>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</si>
  <si>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</si>
  <si>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</si>
  <si>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</si>
  <si>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</si>
  <si>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</si>
  <si>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</si>
  <si>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</si>
  <si>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</si>
  <si>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</si>
  <si>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</si>
  <si>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</si>
  <si>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</si>
  <si>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</si>
  <si>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</si>
  <si>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</si>
  <si>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</si>
  <si>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</si>
  <si>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</si>
  <si>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</si>
  <si>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</si>
  <si>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</si>
  <si>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</si>
  <si>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</si>
  <si>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</si>
  <si>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</si>
  <si>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</si>
  <si>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</si>
  <si>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</si>
  <si>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</si>
  <si>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</si>
  <si>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</si>
  <si>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</si>
  <si>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</si>
  <si>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</si>
  <si>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</si>
  <si>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</si>
  <si>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</si>
  <si>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</si>
  <si>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</si>
  <si>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</si>
  <si>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</si>
  <si>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</si>
  <si>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</si>
  <si>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</si>
  <si>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</si>
  <si>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</si>
  <si>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</si>
  <si>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</si>
  <si>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</si>
  <si>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</si>
  <si>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</si>
  <si>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</si>
  <si>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</si>
  <si>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</si>
  <si>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</si>
  <si>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</si>
  <si>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</si>
  <si>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</si>
  <si>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</si>
  <si>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</si>
  <si>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</si>
  <si>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</si>
  <si>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</si>
  <si>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</si>
  <si>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</si>
  <si>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</si>
  <si>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</si>
  <si>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</si>
  <si>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</si>
  <si>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</si>
  <si>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</si>
  <si>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</si>
  <si>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</si>
  <si>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</si>
  <si>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</si>
  <si>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</si>
  <si>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</si>
  <si>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</si>
  <si>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</si>
  <si>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</si>
  <si>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</si>
  <si>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</si>
  <si>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</si>
  <si>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</si>
  <si>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</si>
  <si>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</si>
  <si>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</si>
  <si>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</si>
  <si>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</si>
  <si>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</si>
  <si>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</si>
  <si>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</si>
  <si>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</si>
  <si>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</si>
  <si>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</si>
  <si>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</si>
  <si>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</si>
  <si>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</si>
  <si>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</si>
  <si>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</si>
  <si>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</si>
  <si>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</si>
  <si>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</si>
  <si>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</si>
  <si>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</si>
  <si>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</si>
  <si>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</si>
  <si>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</si>
  <si>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</si>
  <si>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</si>
  <si>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</si>
  <si>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</si>
  <si>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</si>
  <si>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</si>
  <si>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</si>
  <si>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</si>
  <si>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</si>
  <si>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</si>
  <si>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</si>
  <si>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</si>
  <si>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</si>
  <si>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</si>
  <si>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</si>
  <si>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</si>
  <si>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</si>
  <si>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</si>
  <si>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</si>
  <si>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</si>
  <si>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</si>
  <si>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</si>
  <si>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</si>
  <si>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</si>
  <si>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</si>
  <si>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</si>
  <si>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</si>
  <si>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</si>
  <si>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</si>
  <si>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</si>
  <si>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</si>
  <si>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</si>
  <si>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</si>
  <si>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</si>
  <si>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</si>
  <si>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</si>
  <si>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</si>
  <si>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</si>
  <si>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</si>
  <si>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</si>
  <si>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</si>
  <si>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</si>
  <si>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</si>
  <si>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</si>
  <si>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</si>
  <si>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</si>
  <si>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</si>
  <si>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</si>
  <si>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</si>
  <si>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</si>
  <si>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</si>
  <si>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</si>
  <si>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</si>
  <si>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</si>
  <si>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</si>
  <si>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</si>
  <si>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</si>
  <si>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</si>
  <si>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</si>
  <si>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</si>
  <si>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</si>
  <si>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</si>
  <si>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</si>
  <si>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</si>
  <si>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</si>
  <si>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</si>
  <si>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</si>
  <si>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</si>
  <si>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</si>
  <si>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</si>
  <si>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</si>
  <si>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</si>
  <si>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</si>
  <si>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</si>
  <si>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</si>
  <si>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</si>
  <si>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</si>
  <si>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</si>
  <si>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</si>
  <si>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</si>
  <si>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</si>
  <si>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</si>
  <si>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</si>
  <si>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</si>
  <si>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</si>
  <si>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</si>
  <si>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</si>
  <si>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</si>
  <si>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</si>
  <si>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</si>
  <si>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</si>
  <si>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</si>
  <si>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</si>
  <si>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</si>
  <si>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</si>
  <si>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</si>
  <si>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</si>
  <si>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</si>
  <si>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</si>
  <si>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</si>
  <si>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</si>
  <si>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</si>
  <si>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</si>
  <si>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</si>
  <si>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</si>
  <si>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</si>
  <si>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</si>
  <si>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</si>
  <si>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</si>
  <si>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</si>
  <si>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</si>
  <si>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</si>
  <si>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</si>
  <si>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</si>
  <si>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</si>
  <si>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</si>
  <si>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</si>
  <si>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</si>
  <si>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</si>
  <si>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</si>
  <si>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</si>
  <si>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</si>
  <si>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</si>
  <si>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</si>
  <si>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</si>
  <si>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</si>
  <si>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</si>
  <si>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</si>
  <si>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</si>
  <si>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</si>
  <si>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</si>
  <si>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</si>
  <si>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</si>
  <si>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</si>
  <si>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</si>
  <si>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</si>
  <si>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</si>
  <si>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</si>
  <si>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</si>
  <si>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</si>
  <si>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</si>
  <si>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</si>
  <si>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</si>
  <si>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</si>
  <si>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</si>
  <si>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</si>
  <si>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</si>
  <si>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</si>
  <si>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</si>
  <si>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</si>
  <si>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</si>
  <si>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</si>
  <si>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</si>
  <si>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</si>
  <si>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</si>
  <si>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</si>
  <si>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</si>
  <si>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</si>
  <si>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</si>
  <si>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</si>
  <si>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</si>
  <si>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</si>
  <si>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</si>
  <si>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</si>
  <si>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</si>
  <si>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</si>
  <si>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</si>
  <si>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</si>
  <si>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</si>
  <si>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</si>
  <si>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</si>
  <si>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</si>
  <si>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</si>
  <si>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</si>
  <si>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</si>
  <si>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</si>
  <si>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</si>
  <si>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</si>
  <si>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</si>
  <si>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</si>
  <si>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</si>
  <si>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</si>
  <si>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</si>
  <si>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</si>
  <si>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</si>
  <si>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</si>
  <si>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</si>
  <si>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</si>
  <si>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</si>
  <si>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</si>
  <si>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</si>
  <si>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</si>
  <si>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</si>
  <si>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</si>
  <si>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</si>
  <si>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</si>
  <si>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</si>
  <si>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</si>
  <si>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</si>
  <si>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</si>
  <si>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</si>
  <si>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</si>
  <si>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</si>
  <si>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</si>
  <si>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</si>
  <si>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</si>
  <si>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</si>
  <si>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</si>
  <si>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</si>
  <si>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</si>
  <si>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</si>
  <si>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</si>
  <si>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</si>
  <si>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</si>
  <si>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</si>
  <si>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</si>
  <si>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</si>
  <si>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</si>
  <si>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</si>
  <si>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</si>
  <si>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</si>
  <si>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</si>
  <si>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</si>
  <si>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</si>
  <si>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</si>
  <si>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</si>
  <si>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</si>
  <si>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</si>
  <si>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</si>
  <si>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</si>
  <si>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</si>
  <si>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</si>
  <si>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</si>
  <si>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</si>
  <si>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</si>
  <si>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</si>
  <si>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</si>
  <si>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</si>
  <si>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</si>
  <si>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</si>
  <si>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</si>
  <si>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</si>
  <si>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</si>
  <si>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</si>
  <si>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</si>
  <si>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</si>
  <si>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</si>
  <si>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</si>
  <si>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</si>
  <si>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</si>
  <si>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</si>
  <si>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</si>
  <si>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</si>
  <si>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</si>
  <si>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</si>
  <si>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</si>
  <si>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</si>
  <si>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</si>
  <si>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</si>
  <si>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</si>
  <si>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</si>
  <si>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</si>
  <si>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</si>
  <si>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</si>
  <si>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</si>
  <si>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</si>
  <si>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</si>
  <si>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</si>
  <si>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</si>
  <si>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</si>
  <si>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</si>
  <si>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</si>
  <si>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</si>
  <si>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</si>
  <si>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</si>
  <si>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</si>
  <si>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</si>
  <si>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</si>
  <si>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</si>
  <si>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</si>
  <si>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</si>
  <si>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</si>
  <si>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</si>
  <si>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</si>
  <si>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</si>
  <si>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</si>
  <si>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</si>
  <si>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</si>
  <si>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</si>
  <si>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</si>
  <si>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</si>
  <si>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</si>
  <si>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</si>
  <si>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</si>
  <si>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</si>
  <si>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</si>
  <si>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</si>
  <si>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</si>
  <si>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</si>
  <si>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</si>
  <si>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</si>
  <si>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</si>
  <si>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</si>
  <si>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</si>
  <si>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</si>
  <si>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</si>
  <si>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</si>
  <si>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</si>
  <si>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</si>
  <si>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</si>
  <si>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</si>
  <si>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</si>
  <si>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</si>
  <si>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</si>
  <si>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</si>
  <si>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</si>
  <si>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</si>
  <si>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</si>
  <si>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</si>
  <si>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</si>
  <si>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</si>
  <si>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</si>
  <si>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</si>
  <si>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</si>
  <si>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</si>
  <si>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</si>
  <si>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</si>
  <si>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</si>
  <si>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</si>
  <si>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</si>
  <si>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</si>
  <si>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</si>
  <si>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</si>
  <si>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</si>
  <si>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</si>
  <si>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</si>
  <si>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</si>
  <si>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</si>
  <si>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</si>
  <si>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</si>
  <si>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</si>
  <si>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</si>
  <si>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</si>
  <si>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</si>
  <si>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</si>
  <si>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</si>
  <si>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</si>
  <si>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</si>
  <si>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</si>
  <si>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</si>
  <si>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</si>
  <si>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</si>
  <si>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</si>
  <si>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</si>
  <si>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</si>
  <si>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</si>
  <si>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</si>
  <si>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</si>
  <si>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</si>
  <si>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</si>
  <si>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</si>
  <si>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</si>
  <si>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</si>
  <si>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</si>
  <si>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</si>
  <si>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</si>
  <si>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</si>
  <si>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</si>
  <si>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</si>
  <si>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</si>
  <si>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</si>
  <si>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</si>
  <si>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</si>
  <si>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</si>
  <si>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</si>
  <si>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</si>
  <si>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</si>
  <si>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</si>
  <si>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</si>
  <si>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</si>
  <si>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</si>
  <si>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</si>
  <si>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</si>
  <si>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</si>
  <si>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</si>
  <si>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</si>
  <si>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</si>
  <si>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</si>
  <si>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</si>
  <si>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</si>
  <si>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</si>
  <si>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</si>
  <si>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</si>
  <si>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</si>
  <si>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</si>
  <si>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</si>
  <si>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</si>
  <si>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</si>
  <si>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</si>
  <si>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</si>
  <si>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</si>
  <si>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</si>
  <si>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</si>
  <si>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</si>
  <si>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</si>
  <si>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</si>
  <si>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</si>
  <si>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</si>
  <si>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</si>
  <si>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</si>
  <si>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</si>
  <si>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</si>
  <si>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</si>
  <si>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</si>
  <si>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</si>
  <si>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</si>
  <si>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</si>
  <si>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</si>
  <si>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</si>
  <si>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</si>
  <si>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</si>
  <si>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</si>
  <si>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</si>
  <si>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</si>
  <si>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</si>
  <si>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</si>
  <si>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</si>
  <si>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</si>
  <si>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</si>
  <si>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</si>
  <si>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</si>
  <si>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</si>
  <si>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</si>
  <si>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</si>
  <si>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</si>
  <si>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</si>
  <si>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</si>
  <si>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</si>
  <si>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</si>
  <si>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</si>
  <si>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</si>
  <si>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</si>
  <si>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</si>
  <si>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</si>
  <si>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</si>
  <si>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</si>
  <si>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</si>
  <si>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</si>
  <si>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</si>
  <si>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</si>
  <si>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</si>
  <si>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</si>
  <si>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</si>
  <si>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</si>
  <si>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</si>
  <si>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</si>
  <si>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</si>
  <si>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</si>
  <si>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</si>
  <si>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</si>
  <si>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</si>
  <si>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</si>
  <si>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</si>
  <si>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</si>
  <si>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</si>
  <si>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</si>
  <si>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</si>
  <si>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</si>
  <si>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</si>
  <si>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</si>
  <si>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</si>
  <si>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</si>
  <si>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</si>
  <si>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</si>
  <si>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</si>
  <si>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</si>
  <si>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</si>
  <si>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</si>
  <si>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</si>
  <si>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</si>
  <si>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</si>
  <si>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</si>
  <si>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</si>
  <si>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</si>
  <si>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</si>
  <si>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</si>
  <si>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</si>
  <si>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</si>
  <si>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</si>
  <si>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</si>
  <si>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</si>
  <si>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</si>
  <si>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</si>
  <si>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</si>
  <si>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</si>
  <si>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</si>
  <si>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</si>
  <si>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</si>
  <si>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</si>
  <si>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</si>
  <si>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</si>
  <si>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</si>
  <si>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</si>
  <si>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</si>
  <si>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</si>
  <si>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</si>
  <si>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</si>
  <si>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</si>
  <si>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</si>
  <si>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</si>
  <si>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</si>
  <si>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</si>
  <si>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</si>
  <si>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</si>
  <si>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</si>
  <si>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</si>
  <si>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</si>
  <si>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</si>
  <si>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</si>
  <si>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</si>
  <si>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</si>
  <si>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</si>
  <si>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</si>
  <si>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</si>
  <si>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</si>
  <si>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</si>
  <si>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</si>
  <si>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</si>
  <si>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</si>
  <si>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</si>
  <si>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</si>
  <si>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</si>
  <si>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</si>
  <si>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</si>
  <si>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</si>
  <si>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</si>
  <si>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</si>
  <si>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</si>
  <si>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</si>
  <si>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</si>
  <si>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</si>
  <si>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</si>
  <si>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</si>
  <si>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</si>
  <si>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</si>
  <si>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</si>
  <si>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</si>
  <si>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</si>
  <si>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</si>
  <si>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</si>
  <si>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</si>
  <si>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</si>
  <si>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</si>
  <si>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</si>
  <si>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</si>
  <si>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</si>
  <si>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</si>
  <si>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</si>
  <si>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</si>
  <si>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</si>
  <si>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</si>
  <si>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</si>
  <si>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</si>
  <si>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</si>
  <si>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</si>
  <si>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</si>
  <si>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</si>
  <si>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</si>
  <si>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</si>
  <si>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</si>
  <si>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</si>
  <si>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</si>
  <si>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</si>
  <si>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</si>
  <si>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</si>
  <si>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</si>
  <si>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</si>
  <si>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</si>
  <si>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</si>
  <si>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</si>
  <si>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</si>
  <si>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</si>
  <si>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</si>
  <si>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</si>
  <si>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</si>
  <si>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</si>
  <si>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</si>
  <si>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</si>
  <si>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</si>
  <si>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</si>
  <si>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</si>
  <si>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</si>
  <si>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</si>
  <si>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</si>
  <si>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</si>
  <si>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</si>
  <si>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</si>
  <si>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</si>
  <si>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</si>
  <si>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</si>
  <si>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</si>
  <si>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</si>
  <si>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</si>
  <si>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</si>
  <si>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</si>
  <si>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</si>
  <si>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</si>
  <si>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</si>
  <si>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</si>
  <si>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</si>
  <si>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</si>
  <si>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</si>
  <si>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</si>
  <si>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</si>
  <si>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</si>
  <si>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</si>
  <si>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</si>
  <si>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</si>
  <si>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</si>
  <si>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</si>
  <si>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</si>
  <si>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</si>
  <si>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</si>
  <si>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</si>
  <si>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</si>
  <si>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</si>
  <si>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</si>
  <si>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</si>
  <si>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</si>
  <si>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</si>
  <si>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</si>
  <si>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</si>
  <si>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</si>
  <si>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</si>
  <si>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</si>
  <si>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</si>
  <si>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</si>
  <si>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</si>
  <si>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</si>
  <si>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</si>
  <si>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</si>
  <si>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</si>
  <si>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</si>
  <si>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</si>
  <si>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</si>
  <si>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</si>
  <si>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</si>
  <si>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</si>
  <si>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</si>
  <si>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</si>
  <si>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</si>
  <si>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</si>
  <si>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</si>
  <si>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</si>
  <si>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</si>
  <si>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</si>
  <si>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</si>
  <si>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</si>
  <si>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</si>
  <si>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</si>
  <si>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</si>
  <si>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</si>
  <si>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</si>
  <si>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</si>
  <si>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</si>
  <si>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</si>
  <si>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</si>
  <si>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</si>
  <si>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</si>
  <si>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</si>
  <si>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</si>
  <si>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</si>
  <si>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</si>
  <si>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</si>
  <si>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</si>
  <si>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</si>
  <si>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</si>
  <si>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</si>
  <si>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</si>
  <si>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</si>
  <si>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</si>
  <si>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</si>
  <si>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</si>
  <si>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</si>
  <si>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</si>
  <si>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</si>
  <si>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</si>
  <si>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</si>
  <si>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</si>
  <si>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</si>
  <si>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</si>
  <si>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</si>
  <si>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</si>
  <si>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</si>
  <si>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</si>
  <si>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</si>
  <si>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</si>
  <si>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</si>
  <si>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</si>
  <si>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</si>
  <si>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</si>
  <si>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</si>
  <si>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</si>
  <si>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</si>
  <si>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</si>
  <si>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</si>
  <si>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</si>
  <si>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</si>
  <si>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</si>
  <si>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</si>
  <si>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</si>
  <si>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</si>
  <si>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</si>
  <si>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</si>
  <si>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</si>
  <si>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</si>
  <si>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</si>
  <si>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</si>
  <si>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</si>
  <si>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</si>
  <si>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</si>
  <si>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</si>
  <si>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</si>
  <si>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</si>
  <si>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</si>
  <si>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</si>
  <si>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</si>
  <si>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</si>
  <si>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</si>
  <si>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</si>
  <si>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</si>
  <si>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</si>
  <si>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</si>
  <si>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</si>
  <si>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</si>
  <si>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</si>
  <si>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</si>
  <si>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</si>
  <si>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</si>
  <si>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</si>
  <si>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</si>
  <si>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</si>
  <si>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</si>
  <si>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</si>
  <si>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</si>
  <si>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</si>
  <si>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</si>
  <si>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</si>
  <si>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</si>
  <si>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</si>
  <si>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</si>
  <si>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</si>
  <si>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</si>
  <si>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</si>
  <si>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</si>
  <si>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</si>
  <si>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</si>
  <si>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</si>
  <si>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</si>
  <si>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</si>
  <si>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</si>
  <si>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</si>
  <si>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</si>
  <si>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</si>
  <si>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</si>
  <si>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</si>
  <si>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</si>
  <si>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</si>
  <si>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</si>
  <si>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</si>
  <si>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</si>
  <si>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</si>
  <si>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</si>
  <si>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</si>
  <si>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</si>
  <si>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</si>
  <si>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</si>
  <si>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</si>
  <si>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</si>
  <si>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</si>
  <si>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</si>
  <si>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</si>
  <si>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</si>
  <si>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</si>
  <si>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</si>
  <si>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</si>
  <si>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</si>
  <si>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</si>
  <si>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</si>
  <si>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</si>
  <si>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</si>
  <si>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</si>
  <si>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</si>
  <si>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</si>
  <si>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</si>
  <si>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</si>
  <si>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</si>
  <si>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</si>
  <si>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</si>
  <si>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</si>
  <si>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</si>
  <si>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</si>
  <si>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</si>
  <si>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</si>
  <si>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</si>
  <si>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</si>
  <si>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</si>
  <si>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</si>
  <si>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</si>
  <si>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</si>
  <si>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</si>
  <si>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</si>
  <si>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</si>
  <si>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</si>
  <si>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</si>
  <si>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</si>
  <si>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</si>
  <si>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</si>
  <si>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</si>
  <si>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</si>
  <si>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</si>
  <si>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</si>
  <si>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</si>
  <si>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</si>
  <si>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</si>
  <si>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</si>
  <si>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</si>
  <si>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</si>
  <si>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</si>
  <si>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</si>
  <si>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</si>
  <si>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</si>
  <si>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</si>
  <si>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</si>
  <si>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</si>
  <si>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</si>
  <si>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</si>
  <si>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</si>
  <si>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</si>
  <si>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</si>
  <si>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</si>
  <si>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</si>
  <si>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</si>
  <si>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</si>
  <si>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</si>
  <si>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</si>
  <si>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</si>
  <si>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</si>
  <si>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</si>
  <si>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</si>
  <si>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</si>
  <si>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</si>
  <si>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</si>
  <si>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</si>
  <si>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</si>
  <si>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</si>
  <si>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</si>
  <si>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</si>
  <si>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</si>
  <si>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</si>
  <si>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</si>
  <si>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</si>
  <si>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</si>
  <si>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</si>
  <si>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</si>
  <si>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</si>
  <si>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</si>
  <si>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</si>
  <si>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</si>
  <si>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</si>
  <si>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</si>
  <si>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</si>
  <si>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</si>
  <si>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</si>
  <si>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</si>
  <si>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</si>
  <si>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</si>
  <si>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</si>
  <si>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</si>
  <si>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</si>
  <si>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</si>
  <si>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</si>
  <si>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</si>
  <si>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</si>
  <si>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</si>
  <si>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</si>
  <si>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</si>
  <si>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</si>
  <si>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</si>
  <si>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</si>
  <si>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</si>
  <si>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</si>
  <si>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</si>
  <si>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</si>
  <si>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</si>
  <si>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</si>
  <si>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</si>
  <si>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</si>
  <si>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</si>
  <si>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</si>
  <si>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</si>
  <si>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</si>
  <si>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</si>
  <si>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</si>
  <si>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</si>
  <si>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</si>
  <si>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</si>
  <si>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</si>
  <si>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</si>
  <si>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</si>
  <si>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</si>
  <si>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</si>
  <si>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</si>
  <si>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</si>
  <si>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</si>
  <si>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</si>
  <si>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</si>
  <si>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</si>
  <si>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</si>
  <si>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</si>
  <si>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</si>
  <si>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</si>
  <si>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</si>
  <si>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</si>
  <si>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</si>
  <si>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</si>
  <si>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</si>
  <si>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</si>
  <si>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</si>
  <si>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</si>
  <si>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</si>
  <si>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</si>
  <si>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</si>
  <si>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</si>
  <si>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</si>
  <si>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</si>
  <si>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</si>
  <si>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</si>
  <si>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</si>
  <si>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</si>
  <si>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</si>
  <si>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</si>
  <si>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</si>
  <si>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</si>
  <si>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</si>
  <si>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</si>
  <si>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</si>
  <si>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</si>
  <si>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</si>
  <si>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</si>
  <si>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</si>
  <si>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</si>
  <si>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</si>
  <si>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</si>
  <si>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</si>
  <si>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</si>
  <si>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</si>
  <si>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</si>
  <si>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</si>
  <si>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</si>
  <si>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</si>
  <si>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</si>
  <si>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</si>
  <si>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</si>
  <si>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</si>
  <si>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</si>
  <si>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</si>
  <si>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</si>
  <si>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</si>
  <si>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</si>
  <si>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</si>
  <si>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</si>
  <si>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</si>
  <si>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</si>
  <si>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</si>
  <si>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</si>
  <si>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</si>
  <si>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</si>
  <si>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</si>
  <si>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</si>
  <si>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</si>
  <si>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</si>
  <si>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</si>
  <si>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</si>
  <si>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</si>
  <si>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</si>
  <si>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</si>
  <si>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</si>
  <si>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</si>
  <si>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</si>
  <si>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</si>
  <si>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</si>
  <si>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</si>
  <si>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</si>
  <si>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</si>
  <si>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</si>
  <si>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</si>
  <si>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</si>
  <si>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</si>
  <si>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</si>
  <si>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</si>
  <si>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</si>
  <si>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</si>
  <si>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</si>
  <si>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</si>
  <si>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</si>
  <si>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</si>
  <si>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</si>
  <si>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</si>
  <si>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</si>
  <si>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</si>
  <si>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</si>
  <si>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</si>
  <si>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</si>
  <si>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</si>
  <si>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</si>
  <si>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</si>
  <si>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</si>
  <si>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</si>
  <si>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</si>
  <si>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</si>
  <si>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</si>
  <si>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</si>
  <si>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</si>
  <si>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</si>
  <si>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</si>
  <si>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</si>
  <si>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</si>
  <si>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</si>
  <si>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</si>
  <si>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</si>
  <si>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</si>
  <si>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</si>
  <si>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</si>
  <si>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</si>
  <si>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</si>
  <si>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</si>
  <si>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</si>
  <si>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</si>
  <si>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</si>
  <si>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</si>
  <si>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</si>
  <si>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</si>
  <si>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</si>
  <si>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</si>
  <si>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</si>
  <si>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</si>
  <si>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</si>
  <si>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</si>
  <si>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</si>
  <si>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</si>
  <si>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</si>
  <si>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</si>
  <si>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</si>
  <si>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</si>
  <si>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</si>
  <si>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</si>
  <si>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</si>
  <si>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</si>
  <si>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</si>
  <si>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</si>
  <si>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</si>
  <si>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</si>
  <si>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</si>
  <si>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</si>
  <si>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</si>
  <si>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</si>
  <si>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</si>
  <si>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</si>
  <si>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</si>
  <si>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</si>
  <si>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</si>
  <si>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</si>
  <si>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</si>
  <si>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</si>
  <si>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</si>
  <si>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</si>
  <si>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</si>
  <si>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</si>
  <si>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</si>
  <si>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</si>
  <si>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</si>
  <si>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</si>
  <si>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</si>
  <si>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</si>
  <si>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</si>
  <si>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</si>
  <si>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</si>
  <si>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</si>
  <si>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</si>
  <si>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</si>
  <si>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</si>
  <si>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</si>
  <si>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</si>
  <si>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</si>
  <si>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</si>
  <si>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</si>
  <si>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</si>
  <si>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</si>
  <si>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</si>
  <si>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</si>
  <si>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</si>
  <si>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</si>
  <si>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</si>
  <si>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</si>
  <si>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</si>
  <si>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</si>
  <si>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</si>
  <si>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</si>
  <si>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</si>
  <si>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</si>
  <si>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</si>
  <si>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</si>
  <si>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</si>
  <si>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</si>
  <si>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</si>
  <si>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</si>
  <si>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</si>
  <si>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</si>
  <si>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</si>
  <si>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</si>
  <si>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</si>
  <si>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</si>
  <si>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</si>
  <si>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</si>
  <si>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</si>
  <si>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</si>
  <si>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</si>
  <si>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</si>
  <si>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</si>
  <si>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</si>
  <si>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</si>
  <si>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</si>
  <si>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</si>
  <si>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</si>
  <si>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</si>
  <si>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</si>
  <si>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</si>
  <si>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</si>
  <si>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</si>
  <si>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</si>
  <si>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</si>
  <si>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</si>
  <si>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</si>
  <si>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</si>
  <si>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</si>
  <si>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</si>
  <si>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</si>
  <si>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</si>
  <si>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</si>
  <si>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</si>
  <si>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</si>
  <si>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</si>
  <si>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</si>
  <si>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</si>
  <si>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</si>
  <si>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</si>
  <si>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</si>
  <si>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</si>
  <si>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</si>
  <si>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</si>
  <si>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</si>
  <si>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</si>
  <si>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</si>
  <si>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</si>
  <si>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</si>
  <si>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</si>
  <si>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</si>
  <si>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</si>
  <si>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</si>
  <si>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</si>
  <si>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</si>
  <si>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</si>
  <si>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</si>
  <si>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</si>
  <si>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</si>
  <si>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</si>
  <si>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</si>
  <si>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</si>
  <si>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</si>
  <si>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</si>
  <si>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</si>
  <si>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</si>
  <si>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</si>
  <si>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</si>
  <si>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</si>
  <si>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</si>
  <si>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</si>
  <si>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</si>
  <si>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</si>
  <si>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</si>
  <si>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</si>
  <si>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</si>
  <si>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</si>
  <si>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</si>
  <si>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</si>
  <si>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</si>
  <si>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</si>
  <si>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</si>
  <si>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</si>
  <si>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</si>
  <si>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</si>
  <si>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</si>
  <si>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</si>
  <si>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</si>
  <si>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</si>
  <si>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</si>
  <si>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</si>
  <si>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</si>
  <si>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</si>
  <si>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</si>
  <si>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</si>
  <si>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</si>
  <si>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</si>
  <si>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</si>
  <si>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</si>
  <si>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</si>
  <si>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</si>
  <si>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</si>
  <si>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</si>
  <si>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</si>
  <si>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</si>
  <si>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</si>
  <si>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</si>
  <si>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</si>
  <si>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</si>
  <si>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</si>
  <si>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</si>
  <si>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</si>
  <si>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</si>
  <si>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</si>
  <si>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</si>
  <si>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</si>
  <si>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</si>
  <si>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</si>
  <si>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</si>
  <si>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</si>
  <si>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</si>
  <si>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</si>
  <si>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</si>
  <si>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</si>
  <si>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</si>
  <si>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</si>
  <si>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</si>
  <si>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</si>
  <si>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</si>
  <si>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</si>
  <si>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</si>
  <si>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</si>
  <si>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</si>
  <si>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</si>
  <si>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</si>
  <si>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</si>
  <si>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</si>
  <si>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</si>
  <si>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</si>
  <si>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</si>
  <si>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</si>
  <si>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</si>
  <si>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</si>
  <si>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</si>
  <si>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</si>
  <si>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</si>
  <si>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</si>
  <si>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</si>
  <si>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</si>
  <si>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</si>
  <si>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</si>
  <si>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</si>
  <si>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</si>
  <si>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</si>
  <si>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</si>
  <si>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</si>
  <si>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</si>
  <si>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</si>
  <si>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</si>
  <si>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</si>
  <si>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</si>
  <si>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</si>
  <si>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</si>
  <si>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</si>
  <si>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</si>
  <si>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</si>
  <si>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</si>
  <si>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</si>
  <si>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</si>
  <si>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</si>
  <si>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</si>
  <si>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</si>
  <si>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</si>
  <si>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</si>
  <si>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</si>
  <si>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</si>
  <si>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</si>
  <si>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</si>
  <si>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</si>
  <si>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</si>
  <si>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</si>
  <si>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</si>
  <si>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</si>
  <si>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</si>
  <si>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</si>
  <si>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</si>
  <si>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</si>
  <si>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</si>
  <si>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</si>
  <si>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</si>
  <si>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</si>
  <si>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</si>
  <si>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</si>
  <si>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</si>
  <si>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</si>
  <si>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</si>
  <si>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</si>
  <si>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</si>
  <si>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</si>
  <si>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</si>
  <si>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</si>
  <si>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</si>
  <si>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</si>
  <si>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</si>
  <si>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</si>
  <si>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</si>
  <si>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</si>
  <si>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</si>
  <si>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</si>
  <si>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</si>
  <si>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</si>
  <si>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</si>
  <si>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</si>
  <si>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</si>
  <si>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</si>
  <si>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</si>
  <si>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</si>
  <si>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</si>
  <si>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</si>
  <si>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</si>
  <si>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</si>
  <si>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</si>
  <si>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</si>
  <si>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</si>
  <si>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</si>
  <si>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</si>
  <si>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</si>
  <si>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</si>
  <si>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</si>
  <si>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</si>
  <si>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</si>
  <si>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</si>
  <si>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</si>
  <si>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</si>
  <si>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</si>
  <si>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</si>
  <si>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</si>
  <si>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</si>
  <si>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</si>
  <si>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</si>
  <si>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</si>
  <si>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</si>
  <si>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</si>
  <si>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</si>
  <si>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</si>
  <si>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</si>
  <si>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</si>
  <si>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</si>
  <si>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</si>
  <si>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</si>
  <si>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</si>
  <si>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</si>
  <si>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</si>
  <si>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</si>
  <si>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</si>
  <si>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</si>
  <si>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</si>
  <si>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</si>
  <si>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</si>
  <si>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</si>
  <si>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</si>
  <si>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</si>
  <si>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</si>
  <si>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</si>
  <si>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</si>
  <si>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</si>
  <si>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</si>
  <si>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</si>
  <si>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</si>
  <si>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</si>
  <si>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</si>
  <si>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</si>
  <si>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</si>
  <si>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</si>
  <si>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</si>
  <si>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</si>
  <si>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</si>
  <si>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</si>
  <si>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</si>
  <si>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</si>
  <si>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</si>
  <si>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</si>
  <si>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</si>
  <si>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</si>
  <si>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</si>
  <si>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</si>
  <si>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</si>
  <si>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</si>
  <si>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</si>
  <si>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</si>
  <si>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</si>
  <si>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</si>
  <si>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</si>
  <si>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</si>
  <si>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</si>
  <si>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</si>
  <si>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</si>
  <si>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</si>
  <si>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</si>
  <si>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</si>
  <si>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</si>
  <si>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</si>
  <si>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</si>
  <si>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</si>
  <si>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</si>
  <si>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</si>
  <si>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</si>
  <si>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</si>
  <si>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</si>
  <si>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</si>
  <si>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</si>
  <si>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</si>
  <si>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</si>
  <si>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</si>
  <si>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</si>
  <si>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</si>
  <si>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</si>
  <si>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</si>
  <si>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</si>
  <si>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</si>
  <si>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</si>
  <si>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</si>
  <si>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</si>
  <si>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</si>
  <si>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</si>
  <si>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</si>
  <si>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</si>
  <si>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</si>
  <si>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</si>
  <si>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</si>
  <si>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</si>
  <si>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</si>
  <si>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</si>
  <si>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</si>
  <si>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</si>
  <si>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</si>
  <si>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</si>
  <si>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</si>
  <si>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</si>
  <si>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</si>
  <si>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</si>
  <si>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</si>
  <si>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</si>
  <si>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</si>
  <si>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</si>
  <si>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</si>
  <si>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</si>
  <si>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</si>
  <si>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</si>
  <si>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</si>
  <si>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</si>
  <si>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</si>
  <si>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</si>
  <si>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</si>
  <si>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</si>
  <si>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</si>
  <si>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</si>
  <si>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</si>
  <si>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</si>
  <si>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</si>
  <si>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</si>
  <si>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</si>
  <si>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</si>
  <si>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</si>
  <si>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</si>
  <si>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</si>
  <si>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</si>
  <si>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</si>
  <si>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</si>
  <si>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</si>
  <si>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</si>
  <si>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</si>
  <si>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</si>
  <si>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</si>
  <si>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</si>
  <si>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</si>
  <si>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</si>
  <si>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</si>
  <si>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</si>
  <si>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</si>
  <si>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</si>
  <si>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</si>
  <si>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</si>
  <si>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</si>
  <si>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</si>
  <si>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</si>
  <si>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</si>
  <si>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</si>
  <si>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</si>
  <si>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</si>
  <si>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</si>
  <si>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</si>
  <si>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</si>
  <si>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</si>
  <si>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</si>
  <si>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</si>
  <si>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</si>
  <si>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</si>
  <si>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</si>
  <si>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</si>
  <si>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</si>
  <si>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</si>
  <si>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</si>
  <si>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</si>
  <si>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</si>
  <si>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</si>
  <si>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</si>
  <si>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</si>
  <si>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</si>
  <si>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</si>
  <si>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</si>
  <si>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</si>
  <si>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</si>
  <si>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</si>
  <si>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</si>
  <si>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</si>
  <si>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</si>
  <si>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</si>
  <si>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</si>
  <si>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</si>
  <si>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</si>
  <si>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</si>
  <si>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</si>
  <si>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</si>
  <si>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</si>
  <si>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</si>
  <si>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</si>
  <si>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</si>
  <si>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</si>
  <si>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</si>
  <si>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</si>
  <si>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</si>
  <si>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</si>
  <si>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</si>
  <si>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</si>
  <si>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</si>
  <si>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</si>
  <si>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</si>
  <si>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</si>
  <si>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</si>
  <si>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</si>
  <si>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</si>
  <si>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</si>
  <si>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</si>
  <si>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</si>
  <si>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</si>
  <si>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</si>
  <si>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</si>
  <si>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</si>
  <si>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</si>
  <si>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</si>
  <si>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</si>
  <si>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</si>
  <si>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</si>
  <si>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</si>
  <si>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</si>
  <si>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</si>
  <si>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</si>
  <si>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</si>
  <si>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</si>
  <si>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</si>
  <si>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</si>
  <si>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</si>
  <si>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</si>
  <si>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</si>
  <si>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</si>
  <si>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</si>
  <si>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</si>
  <si>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</si>
  <si>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</si>
  <si>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</si>
  <si>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</si>
  <si>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</si>
  <si>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</si>
  <si>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</si>
  <si>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</si>
  <si>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</si>
  <si>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</si>
  <si>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</si>
  <si>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</si>
  <si>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</si>
  <si>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</si>
  <si>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</si>
  <si>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</si>
  <si>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</si>
  <si>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</si>
  <si>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</si>
  <si>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</si>
  <si>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</si>
  <si>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</si>
  <si>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</si>
  <si>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</si>
  <si>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</si>
  <si>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</si>
  <si>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</si>
  <si>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</si>
  <si>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</si>
  <si>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</si>
  <si>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</si>
  <si>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</si>
  <si>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</si>
  <si>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</si>
  <si>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</si>
  <si>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</si>
  <si>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</si>
  <si>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</si>
  <si>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</si>
  <si>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</si>
  <si>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</si>
  <si>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</si>
  <si>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</si>
  <si>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</si>
  <si>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</si>
  <si>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</si>
  <si>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</si>
  <si>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</si>
  <si>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</si>
  <si>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</si>
  <si>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</si>
  <si>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</si>
  <si>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</si>
  <si>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</si>
  <si>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</si>
  <si>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</si>
  <si>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</si>
  <si>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</si>
  <si>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</si>
  <si>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</si>
  <si>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</si>
  <si>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</si>
  <si>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</si>
  <si>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</si>
  <si>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</si>
  <si>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</si>
  <si>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</si>
  <si>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</si>
  <si>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</si>
  <si>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</si>
  <si>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</si>
  <si>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</si>
  <si>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</si>
  <si>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</si>
  <si>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</si>
  <si>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</si>
  <si>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</si>
  <si>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</si>
  <si>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</si>
  <si>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</si>
  <si>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</si>
  <si>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</si>
  <si>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</si>
  <si>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</si>
  <si>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</si>
  <si>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</si>
  <si>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</si>
  <si>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</si>
  <si>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</si>
  <si>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</si>
  <si>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</si>
  <si>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</si>
  <si>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</si>
  <si>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</si>
  <si>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</si>
  <si>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</si>
  <si>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</si>
  <si>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</si>
  <si>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</si>
  <si>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</si>
  <si>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</si>
  <si>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</si>
  <si>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</si>
  <si>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</si>
  <si>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</si>
  <si>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</si>
  <si>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</si>
  <si>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</si>
  <si>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</si>
  <si>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</si>
  <si>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</si>
  <si>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</si>
  <si>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</si>
  <si>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</si>
  <si>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</si>
  <si>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</si>
  <si>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</si>
  <si>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</si>
  <si>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</si>
  <si>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</si>
  <si>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</si>
  <si>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</si>
  <si>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</si>
  <si>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</si>
  <si>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</si>
  <si>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</si>
  <si>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</si>
  <si>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</si>
  <si>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</si>
  <si>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</si>
  <si>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</si>
  <si>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</si>
  <si>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</si>
  <si>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</si>
  <si>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</si>
  <si>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</si>
  <si>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</si>
  <si>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</si>
  <si>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</si>
  <si>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</si>
  <si>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</si>
  <si>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</si>
  <si>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</si>
  <si>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</si>
  <si>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</si>
  <si>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</si>
  <si>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</si>
  <si>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</si>
  <si>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</si>
  <si>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</si>
  <si>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</si>
  <si>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</si>
  <si>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</si>
  <si>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</si>
  <si>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</si>
  <si>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</si>
  <si>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</si>
  <si>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</si>
  <si>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</si>
  <si>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</si>
  <si>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</si>
  <si>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</si>
  <si>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</si>
  <si>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</si>
  <si>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</si>
  <si>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</si>
  <si>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</si>
  <si>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</si>
  <si>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</si>
  <si>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</si>
  <si>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</si>
  <si>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</si>
  <si>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</si>
  <si>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</si>
  <si>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</si>
  <si>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</si>
  <si>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</si>
  <si>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</si>
  <si>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</si>
  <si>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</si>
  <si>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</si>
  <si>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</si>
  <si>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</si>
  <si>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</si>
  <si>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</si>
  <si>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</si>
  <si>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</si>
  <si>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</si>
  <si>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</si>
  <si>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</si>
  <si>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</si>
  <si>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</si>
  <si>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</si>
  <si>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</si>
  <si>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</si>
  <si>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</si>
  <si>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</si>
  <si>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</si>
  <si>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</si>
  <si>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</si>
  <si>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</si>
  <si>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</si>
  <si>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</si>
  <si>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</si>
  <si>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</si>
  <si>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</si>
  <si>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</si>
  <si>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</si>
  <si>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</si>
  <si>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</si>
  <si>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</si>
  <si>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</si>
  <si>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</si>
  <si>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</si>
  <si>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</si>
  <si>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</si>
  <si>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</si>
  <si>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</si>
  <si>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</si>
  <si>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</si>
  <si>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</si>
  <si>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</si>
  <si>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</si>
  <si>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</si>
  <si>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</si>
  <si>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</si>
  <si>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</si>
  <si>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</si>
  <si>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</si>
  <si>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</si>
  <si>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</si>
  <si>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</si>
  <si>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</si>
  <si>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</si>
  <si>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</si>
  <si>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</si>
  <si>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</si>
  <si>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</si>
  <si>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</si>
  <si>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</si>
  <si>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</si>
  <si>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</si>
  <si>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</si>
  <si>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</si>
  <si>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</si>
  <si>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</si>
  <si>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</si>
  <si>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</si>
  <si>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</si>
  <si>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</si>
  <si>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</si>
  <si>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</si>
  <si>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</si>
  <si>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</si>
  <si>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</si>
  <si>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</si>
  <si>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</si>
  <si>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</si>
  <si>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</si>
  <si>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</si>
  <si>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</si>
  <si>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</si>
  <si>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</si>
  <si>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</si>
  <si>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</si>
  <si>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</si>
  <si>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</si>
  <si>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</si>
  <si>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</si>
  <si>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</si>
  <si>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</si>
  <si>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</si>
  <si>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</si>
  <si>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</si>
  <si>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</si>
  <si>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</si>
  <si>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</si>
  <si>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</si>
  <si>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</si>
  <si>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</si>
  <si>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</si>
  <si>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</si>
  <si>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</si>
  <si>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</si>
  <si>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</si>
  <si>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</si>
  <si>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</si>
  <si>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</si>
  <si>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</si>
  <si>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</si>
  <si>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</si>
  <si>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</si>
  <si>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</si>
  <si>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</si>
  <si>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</si>
  <si>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</si>
  <si>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</si>
  <si>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</si>
  <si>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</si>
  <si>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</si>
  <si>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</si>
  <si>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</si>
  <si>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</si>
  <si>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</si>
  <si>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</si>
  <si>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</si>
  <si>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</si>
  <si>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</si>
  <si>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</si>
  <si>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</si>
  <si>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</si>
  <si>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</si>
  <si>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</si>
  <si>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</si>
  <si>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</si>
  <si>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</si>
  <si>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</si>
  <si>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</si>
  <si>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</si>
  <si>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</si>
  <si>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</si>
  <si>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</si>
  <si>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</si>
  <si>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</si>
  <si>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</si>
  <si>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</si>
  <si>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</si>
  <si>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</si>
  <si>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</si>
  <si>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</si>
  <si>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</si>
  <si>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</si>
  <si>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</si>
  <si>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</si>
  <si>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</si>
  <si>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</si>
  <si>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</si>
  <si>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</si>
  <si>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</si>
  <si>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</si>
  <si>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</si>
  <si>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</si>
  <si>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</si>
  <si>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</si>
  <si>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</si>
  <si>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</si>
  <si>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</si>
  <si>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</si>
  <si>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</si>
  <si>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</si>
  <si>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</si>
  <si>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</si>
  <si>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</si>
  <si>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</si>
  <si>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</si>
  <si>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</si>
  <si>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</si>
  <si>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</si>
  <si>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</si>
  <si>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</si>
  <si>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</si>
  <si>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</si>
  <si>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</si>
  <si>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</si>
  <si>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</si>
  <si>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</si>
  <si>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</si>
  <si>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</si>
  <si>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</si>
  <si>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</si>
  <si>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</si>
  <si>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</si>
  <si>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</si>
  <si>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</si>
  <si>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</si>
  <si>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</si>
  <si>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</si>
  <si>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</si>
  <si>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</si>
  <si>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</si>
  <si>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</si>
  <si>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</si>
  <si>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</si>
  <si>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</si>
  <si>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</si>
  <si>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</si>
  <si>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</si>
  <si>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</si>
  <si>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</si>
  <si>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</si>
  <si>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</si>
  <si>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</si>
  <si>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</si>
  <si>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</si>
  <si>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</si>
  <si>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</si>
  <si>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</si>
  <si>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</si>
  <si>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</si>
  <si>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</si>
  <si>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</si>
  <si>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</si>
  <si>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</si>
  <si>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</si>
  <si>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</si>
  <si>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</si>
  <si>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</si>
  <si>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</si>
  <si>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</si>
  <si>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</si>
  <si>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</si>
  <si>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</si>
  <si>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</si>
  <si>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</si>
  <si>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</si>
  <si>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</si>
  <si>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</si>
  <si>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</si>
  <si>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</si>
  <si>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</si>
  <si>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</si>
  <si>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</si>
  <si>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</si>
  <si>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</si>
  <si>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</si>
  <si>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</si>
  <si>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</si>
  <si>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</si>
  <si>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</si>
  <si>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</si>
  <si>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</si>
  <si>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</si>
  <si>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</si>
  <si>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</si>
  <si>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</si>
  <si>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</si>
  <si>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</si>
  <si>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</si>
  <si>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</si>
  <si>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</si>
  <si>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</si>
  <si>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</si>
  <si>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</si>
  <si>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</si>
  <si>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</si>
  <si>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</si>
  <si>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</si>
  <si>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</si>
  <si>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</si>
  <si>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</si>
  <si>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</si>
  <si>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</si>
  <si>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</si>
  <si>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</si>
  <si>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</si>
  <si>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</si>
  <si>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</si>
  <si>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</si>
  <si>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</si>
  <si>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</si>
  <si>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</si>
  <si>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</si>
  <si>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</si>
  <si>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</si>
  <si>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</si>
  <si>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</si>
  <si>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</si>
  <si>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</si>
  <si>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</si>
  <si>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</si>
  <si>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</si>
  <si>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</si>
  <si>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</si>
  <si>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</si>
  <si>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</si>
  <si>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</si>
  <si>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</si>
  <si>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</si>
  <si>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</si>
  <si>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</si>
  <si>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</si>
  <si>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</si>
  <si>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</si>
  <si>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</si>
  <si>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</si>
  <si>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</si>
  <si>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</si>
  <si>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</si>
  <si>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</si>
  <si>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</si>
  <si>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</si>
  <si>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</si>
  <si>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</si>
  <si>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</si>
  <si>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</si>
  <si>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</si>
  <si>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</si>
  <si>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</si>
  <si>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</si>
  <si>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</si>
  <si>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</si>
  <si>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</si>
  <si>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</si>
  <si>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</si>
  <si>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</si>
  <si>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</si>
  <si>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</si>
  <si>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</si>
  <si>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</si>
  <si>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</si>
  <si>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</si>
  <si>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</si>
  <si>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</si>
  <si>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</si>
  <si>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</si>
  <si>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</si>
  <si>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</si>
  <si>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</si>
  <si>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</si>
  <si>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</si>
  <si>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</si>
  <si>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</si>
  <si>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</si>
  <si>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</si>
  <si>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</si>
  <si>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</si>
  <si>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</si>
  <si>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</si>
  <si>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</si>
  <si>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</si>
  <si>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</si>
  <si>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</si>
  <si>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</si>
  <si>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</si>
  <si>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</si>
  <si>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</si>
  <si>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</si>
  <si>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</si>
  <si>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</si>
  <si>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</si>
  <si>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</si>
  <si>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</si>
  <si>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</si>
  <si>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</si>
  <si>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</si>
  <si>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</si>
  <si>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</si>
  <si>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</si>
  <si>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</si>
  <si>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</si>
  <si>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</si>
  <si>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</si>
  <si>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</si>
  <si>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</si>
  <si>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</si>
  <si>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</si>
  <si>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</si>
  <si>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</si>
  <si>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</si>
  <si>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</si>
  <si>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</si>
  <si>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</si>
  <si>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</si>
  <si>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</si>
  <si>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</si>
  <si>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</si>
  <si>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</si>
  <si>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</si>
  <si>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</si>
  <si>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</si>
  <si>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</si>
  <si>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</si>
  <si>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</si>
  <si>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</si>
  <si>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</si>
  <si>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</si>
  <si>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</si>
  <si>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</si>
  <si>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</si>
  <si>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</si>
  <si>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</si>
  <si>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</si>
  <si>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</si>
  <si>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</si>
  <si>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</si>
  <si>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</si>
  <si>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</si>
  <si>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</si>
  <si>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</si>
  <si>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</si>
  <si>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</si>
  <si>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</si>
  <si>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</si>
  <si>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</si>
  <si>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</si>
  <si>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</si>
  <si>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</si>
  <si>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</si>
  <si>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</si>
  <si>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</si>
  <si>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</si>
  <si>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</si>
  <si>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</si>
  <si>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</si>
  <si>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</si>
  <si>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</si>
  <si>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</si>
  <si>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</si>
  <si>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</si>
  <si>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</si>
  <si>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</si>
  <si>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</si>
  <si>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</si>
  <si>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</si>
  <si>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</si>
  <si>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</si>
  <si>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</si>
  <si>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</si>
  <si>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</si>
  <si>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</si>
  <si>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</si>
  <si>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</si>
  <si>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</si>
  <si>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</si>
  <si>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</si>
  <si>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</si>
  <si>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</si>
  <si>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</si>
  <si>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</si>
  <si>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</si>
  <si>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</si>
  <si>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</si>
  <si>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</si>
  <si>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</si>
  <si>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</si>
  <si>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</si>
  <si>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</si>
  <si>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</si>
  <si>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</si>
  <si>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</si>
  <si>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</si>
  <si>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</si>
  <si>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</si>
  <si>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</si>
  <si>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</si>
  <si>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</si>
  <si>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</si>
  <si>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</si>
  <si>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</si>
  <si>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</si>
  <si>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</si>
  <si>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</si>
  <si>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</si>
  <si>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</si>
  <si>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</si>
  <si>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</si>
  <si>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</si>
  <si>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</si>
  <si>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</si>
  <si>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</si>
  <si>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</si>
  <si>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</si>
  <si>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</si>
  <si>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</si>
  <si>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</si>
  <si>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</si>
  <si>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</si>
  <si>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</si>
  <si>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</si>
  <si>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</si>
  <si>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</si>
  <si>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</si>
  <si>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</si>
  <si>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</si>
  <si>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</si>
  <si>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</si>
  <si>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</si>
  <si>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</si>
  <si>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</si>
  <si>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</si>
  <si>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</si>
  <si>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</si>
  <si>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</si>
  <si>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</si>
  <si>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</si>
  <si>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</si>
  <si>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</si>
  <si>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</si>
  <si>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</si>
  <si>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</si>
  <si>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</si>
  <si>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</si>
  <si>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</si>
  <si>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</si>
  <si>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</si>
  <si>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</si>
  <si>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</si>
  <si>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</si>
  <si>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</si>
  <si>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</si>
  <si>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</si>
  <si>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</si>
  <si>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</si>
  <si>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</si>
  <si>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</si>
  <si>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</si>
  <si>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</si>
  <si>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</si>
  <si>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</si>
  <si>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</si>
  <si>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</si>
  <si>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</si>
  <si>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</si>
  <si>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</si>
  <si>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</si>
  <si>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</si>
  <si>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</si>
  <si>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</si>
  <si>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</si>
  <si>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</si>
  <si>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</si>
  <si>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</si>
  <si>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</si>
  <si>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</si>
  <si>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</si>
  <si>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</si>
  <si>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</si>
  <si>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</si>
  <si>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</si>
  <si>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</si>
  <si>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</si>
  <si>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</si>
  <si>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</si>
  <si>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</si>
  <si>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</si>
  <si>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</si>
  <si>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</si>
  <si>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</si>
  <si>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</si>
  <si>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</si>
  <si>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</si>
  <si>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</si>
  <si>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</si>
  <si>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</si>
  <si>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</si>
  <si>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</si>
  <si>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</si>
  <si>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</si>
  <si>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</si>
  <si>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</si>
  <si>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</si>
  <si>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</si>
  <si>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</si>
  <si>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</si>
  <si>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</si>
  <si>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</si>
  <si>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</si>
  <si>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</si>
  <si>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</si>
  <si>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</si>
  <si>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</si>
  <si>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</si>
  <si>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</si>
  <si>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</si>
  <si>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</si>
  <si>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</si>
  <si>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</si>
  <si>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</si>
  <si>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</si>
  <si>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</si>
  <si>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</si>
  <si>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</si>
  <si>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</si>
  <si>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</si>
  <si>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</si>
  <si>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</si>
  <si>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</si>
  <si>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</si>
  <si>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</si>
  <si>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</si>
  <si>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</si>
  <si>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</si>
  <si>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</si>
  <si>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</si>
  <si>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</si>
  <si>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</si>
  <si>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</si>
  <si>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</si>
  <si>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</si>
  <si>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</si>
  <si>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</si>
  <si>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</si>
  <si>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</si>
  <si>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</si>
  <si>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</si>
  <si>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</si>
  <si>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</si>
  <si>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</si>
  <si>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</si>
  <si>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</si>
  <si>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</si>
  <si>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</si>
  <si>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</si>
  <si>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</si>
  <si>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</si>
  <si>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</si>
  <si>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</si>
  <si>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</si>
  <si>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</si>
  <si>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</si>
  <si>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</si>
  <si>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</si>
  <si>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</si>
  <si>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</si>
  <si>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</si>
  <si>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</si>
  <si>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</si>
  <si>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</si>
  <si>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</si>
  <si>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</si>
  <si>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</si>
  <si>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</si>
  <si>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</si>
  <si>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</si>
  <si>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</si>
  <si>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</si>
  <si>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</si>
  <si>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</si>
  <si>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</si>
  <si>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</si>
  <si>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</si>
  <si>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</si>
  <si>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</si>
  <si>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</si>
  <si>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</si>
  <si>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</si>
  <si>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</si>
  <si>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</si>
  <si>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</si>
  <si>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</si>
  <si>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</si>
  <si>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</si>
  <si>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</si>
  <si>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</si>
  <si>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</si>
  <si>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</si>
  <si>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</si>
  <si>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</si>
  <si>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</si>
  <si>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</si>
  <si>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</si>
  <si>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</si>
  <si>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</si>
  <si>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</si>
  <si>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</si>
  <si>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</si>
  <si>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</si>
  <si>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</si>
  <si>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</si>
  <si>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</si>
  <si>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</si>
  <si>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</si>
  <si>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</si>
  <si>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</si>
  <si>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</si>
  <si>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</si>
  <si>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</si>
  <si>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</si>
  <si>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</si>
  <si>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</si>
  <si>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</si>
  <si>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</si>
  <si>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</si>
  <si>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</si>
  <si>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</si>
  <si>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</si>
  <si>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</si>
  <si>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</si>
  <si>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</si>
  <si>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</si>
  <si>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</si>
  <si>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</si>
  <si>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</si>
  <si>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</si>
  <si>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</si>
  <si>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</si>
  <si>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</si>
  <si>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</si>
  <si>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</si>
  <si>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</si>
  <si>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</si>
  <si>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</si>
  <si>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</si>
  <si>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</si>
  <si>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</si>
  <si>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</si>
  <si>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</si>
  <si>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</si>
  <si>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</si>
  <si>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</si>
  <si>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</si>
  <si>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</si>
  <si>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</si>
  <si>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</si>
  <si>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</si>
  <si>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</si>
  <si>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</si>
  <si>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</si>
  <si>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</si>
  <si>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</si>
  <si>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</si>
  <si>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</si>
  <si>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</si>
  <si>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</si>
  <si>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</si>
  <si>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</si>
  <si>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</si>
  <si>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</si>
  <si>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</si>
  <si>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</si>
  <si>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</si>
  <si>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</si>
  <si>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</si>
  <si>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</si>
  <si>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</si>
  <si>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</si>
  <si>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</si>
  <si>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</si>
  <si>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</si>
  <si>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</si>
  <si>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</si>
  <si>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</si>
  <si>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</si>
  <si>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</si>
  <si>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</si>
  <si>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</si>
  <si>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</si>
  <si>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</si>
  <si>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</si>
  <si>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</si>
  <si>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</si>
  <si>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</si>
  <si>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</si>
  <si>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</si>
  <si>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</si>
  <si>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</si>
  <si>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</si>
  <si>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</si>
  <si>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</si>
  <si>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</si>
  <si>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</si>
  <si>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</si>
  <si>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</si>
  <si>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</si>
  <si>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</si>
  <si>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</si>
  <si>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</si>
  <si>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</si>
  <si>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</si>
  <si>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</si>
  <si>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</si>
  <si>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</si>
  <si>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</si>
  <si>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</si>
  <si>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</si>
  <si>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</si>
  <si>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</si>
  <si>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</si>
  <si>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</si>
  <si>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</si>
  <si>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</si>
  <si>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</si>
  <si>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</si>
  <si>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</si>
  <si>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</si>
  <si>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</si>
  <si>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</si>
  <si>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</si>
  <si>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</si>
  <si>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</si>
  <si>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</si>
  <si>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</si>
  <si>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</si>
  <si>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</si>
  <si>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</si>
  <si>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</si>
  <si>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</si>
  <si>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</si>
  <si>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</si>
  <si>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</si>
  <si>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</si>
  <si>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</si>
  <si>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</si>
  <si>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</si>
  <si>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</si>
  <si>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</si>
  <si>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</si>
  <si>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</si>
  <si>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</si>
  <si>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</si>
  <si>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</si>
  <si>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</si>
  <si>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</si>
  <si>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</si>
  <si>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</si>
  <si>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</si>
  <si>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</si>
  <si>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</si>
  <si>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</si>
  <si>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</si>
  <si>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</si>
  <si>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</si>
  <si>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</si>
  <si>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</si>
  <si>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</si>
  <si>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</si>
  <si>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</si>
  <si>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</si>
  <si>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</si>
  <si>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</si>
  <si>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</si>
  <si>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</si>
  <si>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</si>
  <si>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</si>
  <si>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</si>
  <si>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</si>
  <si>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</si>
  <si>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</si>
  <si>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</si>
  <si>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</si>
  <si>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</si>
  <si>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</si>
  <si>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</si>
  <si>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</si>
  <si>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</si>
  <si>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</si>
  <si>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</si>
  <si>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</si>
  <si>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</si>
  <si>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</si>
  <si>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</si>
  <si>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</si>
  <si>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</si>
  <si>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</si>
  <si>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</si>
  <si>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</si>
  <si>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</si>
  <si>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</si>
  <si>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</si>
  <si>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</si>
  <si>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</si>
  <si>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</si>
  <si>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</si>
  <si>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</si>
  <si>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</si>
  <si>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</si>
  <si>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</si>
  <si>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</si>
  <si>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</si>
  <si>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</si>
  <si>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</si>
  <si>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</si>
  <si>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</si>
  <si>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</si>
  <si>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</si>
  <si>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</si>
  <si>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</si>
  <si>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</si>
  <si>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</si>
  <si>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</si>
  <si>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</si>
  <si>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</si>
  <si>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</si>
  <si>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</si>
  <si>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</si>
  <si>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</si>
  <si>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</si>
  <si>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</si>
  <si>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</si>
  <si>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</si>
  <si>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</si>
  <si>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</si>
  <si>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</si>
  <si>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</si>
  <si>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</si>
  <si>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</si>
  <si>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</si>
  <si>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</si>
  <si>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</si>
  <si>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</si>
  <si>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</si>
  <si>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</si>
  <si>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</si>
  <si>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</si>
  <si>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</si>
  <si>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</si>
  <si>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</si>
  <si>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</si>
  <si>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</si>
  <si>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</si>
  <si>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</si>
  <si>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</si>
  <si>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</si>
  <si>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</si>
  <si>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</si>
  <si>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</si>
  <si>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</si>
  <si>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</si>
  <si>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</si>
  <si>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</si>
  <si>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</si>
  <si>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</si>
  <si>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</si>
  <si>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</si>
  <si>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</si>
  <si>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</si>
  <si>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</si>
  <si>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</si>
  <si>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</si>
  <si>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</si>
  <si>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</si>
  <si>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</si>
  <si>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</si>
  <si>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</si>
  <si>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</si>
  <si>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</si>
  <si>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</si>
  <si>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</si>
  <si>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</si>
  <si>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</si>
  <si>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</si>
  <si>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</si>
  <si>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</si>
  <si>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</si>
  <si>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</si>
  <si>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</si>
  <si>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</si>
  <si>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</si>
  <si>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</si>
  <si>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</si>
  <si>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</si>
  <si>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</si>
  <si>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</si>
  <si>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</si>
  <si>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</si>
  <si>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</si>
  <si>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</si>
  <si>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</si>
  <si>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</si>
  <si>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</si>
  <si>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</si>
  <si>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</si>
  <si>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</si>
  <si>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</si>
  <si>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</si>
  <si>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</si>
  <si>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</si>
  <si>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</si>
  <si>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</si>
  <si>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</si>
  <si>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</si>
  <si>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</si>
  <si>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</si>
  <si>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</si>
  <si>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</si>
  <si>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</si>
  <si>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</si>
  <si>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</si>
  <si>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</si>
  <si>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</si>
  <si>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</si>
  <si>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</si>
  <si>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</si>
  <si>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</si>
  <si>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</si>
  <si>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</si>
  <si>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</si>
  <si>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</si>
  <si>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</si>
  <si>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</si>
  <si>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</si>
  <si>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</si>
  <si>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</si>
  <si>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</si>
  <si>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</si>
  <si>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</si>
  <si>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</si>
  <si>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</si>
  <si>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</si>
  <si>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</si>
  <si>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</si>
  <si>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</si>
  <si>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</si>
  <si>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</si>
  <si>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</si>
  <si>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</si>
  <si>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</si>
  <si>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</si>
  <si>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</si>
  <si>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</si>
  <si>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</si>
  <si>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</si>
  <si>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</si>
  <si>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</si>
  <si>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</si>
  <si>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</si>
  <si>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</si>
  <si>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</si>
  <si>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</si>
  <si>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</si>
  <si>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</si>
  <si>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</si>
  <si>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</si>
  <si>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</si>
  <si>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</si>
  <si>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</si>
  <si>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</si>
  <si>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</si>
  <si>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</si>
  <si>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</si>
  <si>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</si>
  <si>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</si>
  <si>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</si>
  <si>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</si>
  <si>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</si>
  <si>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</si>
  <si>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</si>
  <si>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</si>
  <si>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</si>
  <si>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</si>
  <si>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</si>
  <si>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</si>
  <si>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</si>
  <si>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</si>
  <si>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</si>
  <si>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</si>
  <si>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</si>
  <si>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</si>
  <si>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</si>
  <si>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</si>
  <si>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</si>
  <si>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</si>
  <si>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</si>
  <si>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</si>
  <si>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</si>
  <si>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</si>
  <si>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</si>
  <si>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</si>
  <si>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</si>
  <si>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</si>
  <si>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</si>
  <si>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</si>
  <si>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</si>
  <si>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</si>
  <si>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</si>
  <si>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</si>
  <si>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</si>
  <si>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</si>
  <si>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</si>
  <si>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</si>
  <si>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</si>
  <si>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</si>
  <si>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</si>
  <si>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</si>
  <si>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</si>
  <si>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</si>
  <si>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</si>
  <si>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</si>
  <si>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</si>
  <si>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</si>
  <si>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</si>
  <si>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</si>
  <si>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</si>
  <si>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</si>
  <si>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</si>
  <si>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</si>
  <si>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</si>
  <si>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</si>
  <si>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</si>
  <si>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</si>
  <si>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</si>
  <si>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</si>
  <si>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</si>
  <si>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</si>
  <si>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</si>
  <si>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</si>
  <si>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</si>
  <si>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</si>
  <si>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</si>
  <si>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</si>
  <si>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</si>
  <si>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</si>
  <si>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</si>
  <si>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</si>
  <si>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</si>
  <si>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</si>
  <si>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</si>
  <si>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</si>
  <si>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</si>
  <si>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</si>
  <si>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</si>
  <si>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</si>
  <si>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</si>
  <si>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</si>
  <si>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</si>
  <si>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</si>
  <si>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</si>
  <si>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</si>
  <si>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</si>
  <si>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</si>
  <si>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</si>
  <si>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</si>
  <si>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</si>
  <si>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</si>
  <si>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</si>
  <si>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</si>
  <si>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</si>
  <si>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</si>
  <si>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</si>
  <si>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</si>
  <si>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</si>
  <si>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</si>
  <si>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</si>
  <si>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</si>
  <si>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</si>
  <si>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</si>
  <si>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</si>
  <si>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</si>
  <si>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</si>
  <si>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</si>
  <si>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</si>
  <si>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</si>
  <si>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</si>
  <si>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</si>
  <si>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</si>
  <si>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</si>
  <si>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</si>
  <si>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</si>
  <si>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</si>
  <si>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</si>
  <si>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</si>
  <si>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</si>
  <si>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</si>
  <si>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</si>
  <si>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</si>
  <si>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</si>
  <si>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</si>
  <si>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</si>
  <si>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</si>
  <si>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</si>
  <si>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</si>
  <si>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</si>
  <si>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</si>
  <si>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</si>
  <si>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</si>
  <si>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</si>
  <si>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</si>
  <si>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</si>
  <si>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</si>
  <si>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</si>
  <si>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</si>
  <si>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</si>
  <si>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</si>
  <si>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</si>
  <si>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</si>
  <si>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</si>
  <si>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</si>
  <si>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</si>
  <si>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</si>
  <si>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</si>
  <si>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</si>
  <si>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</si>
  <si>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</si>
  <si>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</si>
  <si>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</si>
  <si>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</si>
  <si>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</si>
  <si>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</si>
  <si>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</si>
  <si>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</si>
  <si>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</si>
  <si>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</si>
  <si>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</si>
  <si>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</si>
  <si>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</si>
  <si>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</si>
  <si>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</si>
  <si>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</si>
  <si>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</si>
  <si>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</si>
  <si>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</si>
  <si>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</si>
  <si>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</si>
  <si>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</si>
  <si>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</si>
  <si>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</si>
  <si>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</si>
  <si>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</si>
  <si>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</si>
  <si>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</si>
  <si>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</si>
  <si>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</si>
  <si>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</si>
  <si>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</si>
  <si>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</si>
  <si>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</si>
  <si>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</si>
  <si>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</si>
  <si>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</si>
  <si>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</si>
  <si>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</si>
  <si>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</si>
  <si>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</si>
  <si>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</si>
  <si>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</si>
  <si>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</si>
  <si>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</si>
  <si>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</si>
  <si>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</si>
  <si>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</si>
  <si>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</si>
  <si>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</si>
  <si>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</si>
  <si>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</si>
  <si>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</si>
  <si>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</si>
  <si>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</si>
  <si>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</si>
  <si>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</si>
  <si>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</si>
  <si>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</si>
  <si>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</si>
  <si>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</si>
  <si>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</si>
  <si>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</si>
  <si>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</si>
  <si>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</si>
  <si>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</si>
  <si>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</si>
  <si>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</si>
  <si>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</si>
  <si>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</si>
  <si>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</si>
  <si>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</si>
  <si>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</si>
  <si>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</si>
  <si>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</si>
  <si>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</si>
  <si>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</si>
  <si>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</si>
  <si>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</si>
  <si>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</si>
  <si>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</si>
  <si>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</si>
  <si>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</si>
  <si>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</si>
  <si>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</si>
  <si>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</si>
  <si>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</si>
  <si>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</si>
  <si>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</si>
  <si>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</si>
  <si>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</si>
  <si>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</si>
  <si>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</si>
  <si>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</si>
  <si>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</si>
  <si>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</si>
  <si>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</si>
  <si>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</si>
  <si>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</si>
  <si>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</si>
  <si>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</si>
  <si>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</si>
  <si>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</si>
  <si>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</si>
  <si>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</si>
  <si>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</si>
  <si>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</si>
  <si>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</si>
  <si>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</si>
  <si>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</si>
  <si>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</si>
  <si>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</si>
  <si>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</si>
  <si>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</si>
  <si>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</si>
  <si>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</si>
  <si>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</si>
  <si>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</si>
  <si>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</si>
  <si>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</si>
  <si>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</si>
  <si>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</si>
  <si>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</si>
  <si>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</si>
  <si>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</si>
  <si>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</si>
  <si>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</si>
  <si>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</si>
  <si>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</si>
  <si>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</si>
  <si>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</si>
  <si>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</si>
  <si>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</si>
  <si>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</si>
  <si>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</si>
  <si>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</si>
  <si>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</si>
  <si>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</si>
  <si>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</si>
  <si>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</si>
  <si>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</si>
  <si>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</si>
  <si>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</si>
  <si>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</si>
  <si>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</si>
  <si>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</si>
  <si>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</si>
  <si>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</si>
  <si>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</si>
  <si>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</si>
  <si>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</si>
  <si>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</si>
  <si>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</si>
  <si>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</si>
  <si>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</si>
  <si>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</si>
  <si>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</si>
  <si>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</si>
  <si>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</si>
  <si>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</si>
  <si>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</si>
  <si>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</si>
  <si>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</si>
  <si>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</si>
  <si>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</si>
  <si>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</si>
  <si>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</si>
  <si>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</si>
  <si>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</si>
  <si>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</si>
  <si>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</si>
  <si>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</si>
  <si>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</si>
  <si>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</si>
  <si>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</si>
  <si>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</si>
  <si>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</si>
  <si>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</si>
  <si>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</si>
  <si>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</si>
  <si>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</si>
  <si>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</si>
  <si>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</si>
  <si>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</si>
  <si>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</si>
  <si>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</si>
  <si>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</si>
  <si>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</si>
  <si>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</si>
  <si>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</si>
  <si>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</si>
  <si>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</si>
  <si>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</si>
  <si>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</si>
  <si>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</si>
  <si>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</si>
  <si>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</si>
  <si>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</si>
  <si>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</si>
  <si>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</si>
  <si>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</si>
  <si>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</si>
  <si>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</si>
  <si>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</si>
  <si>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</si>
  <si>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</si>
  <si>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</si>
  <si>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</si>
  <si>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</si>
  <si>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</si>
  <si>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</si>
  <si>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</si>
  <si>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</si>
  <si>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</si>
  <si>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</si>
  <si>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</si>
  <si>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</si>
  <si>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</si>
  <si>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</si>
  <si>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</si>
  <si>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</si>
  <si>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</si>
  <si>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</si>
  <si>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</si>
  <si>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</si>
  <si>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</si>
  <si>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</si>
  <si>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</si>
  <si>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</si>
  <si>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</si>
  <si>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</si>
  <si>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</si>
  <si>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</si>
  <si>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</si>
  <si>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</si>
  <si>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</si>
  <si>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</si>
  <si>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</si>
  <si>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</si>
  <si>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</si>
  <si>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</si>
  <si>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</si>
  <si>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</si>
  <si>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</si>
  <si>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</si>
  <si>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</si>
  <si>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</si>
  <si>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</si>
  <si>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</si>
  <si>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</si>
  <si>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</si>
  <si>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</si>
  <si>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</si>
  <si>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</si>
  <si>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</si>
  <si>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</si>
  <si>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</si>
  <si>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</si>
  <si>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</si>
  <si>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</si>
  <si>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</si>
  <si>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</si>
  <si>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</si>
  <si>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</si>
  <si>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</si>
  <si>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</si>
  <si>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</si>
  <si>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</si>
  <si>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</si>
  <si>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</si>
  <si>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</si>
  <si>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</si>
  <si>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</si>
  <si>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</si>
  <si>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</si>
  <si>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</si>
  <si>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</si>
  <si>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</si>
  <si>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</si>
  <si>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</si>
  <si>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</si>
  <si>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</si>
  <si>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</si>
  <si>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</si>
  <si>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</si>
  <si>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</si>
  <si>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</si>
  <si>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</si>
  <si>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</si>
  <si>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</si>
  <si>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</si>
  <si>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</si>
  <si>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</si>
  <si>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</si>
  <si>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</si>
  <si>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</si>
  <si>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</si>
  <si>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</si>
  <si>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</si>
  <si>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</si>
  <si>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</si>
  <si>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</si>
  <si>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</si>
  <si>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</si>
  <si>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</si>
  <si>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</si>
  <si>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</si>
  <si>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</si>
  <si>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</si>
  <si>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</si>
  <si>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</si>
  <si>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</si>
  <si>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</si>
  <si>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</si>
  <si>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</si>
  <si>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</si>
  <si>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</si>
  <si>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</si>
  <si>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</si>
  <si>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</si>
  <si>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</si>
  <si>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</si>
  <si>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</si>
  <si>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</si>
  <si>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</si>
  <si>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</si>
  <si>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</si>
  <si>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</si>
  <si>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</si>
  <si>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</si>
  <si>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</si>
  <si>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</si>
  <si>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</si>
  <si>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</si>
  <si>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</si>
  <si>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</si>
  <si>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</si>
  <si>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</si>
  <si>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</si>
  <si>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</si>
  <si>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</si>
  <si>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</si>
  <si>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</si>
  <si>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</si>
  <si>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</si>
  <si>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</si>
  <si>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</si>
  <si>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</si>
  <si>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</si>
  <si>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</si>
  <si>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</si>
  <si>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</si>
  <si>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</si>
  <si>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</si>
  <si>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</si>
  <si>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</si>
  <si>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</si>
  <si>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</si>
  <si>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</si>
  <si>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</si>
  <si>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</si>
  <si>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</si>
  <si>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</si>
  <si>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</si>
  <si>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</si>
  <si>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</si>
  <si>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</si>
  <si>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</si>
  <si>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</si>
  <si>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</si>
  <si>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</si>
  <si>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</si>
  <si>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</si>
  <si>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</si>
  <si>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</si>
  <si>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</si>
  <si>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</si>
  <si>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</si>
  <si>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</si>
  <si>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</si>
  <si>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</si>
  <si>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</si>
  <si>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</si>
  <si>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</si>
  <si>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</si>
  <si>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</si>
  <si>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</si>
  <si>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</si>
  <si>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</si>
  <si>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</si>
  <si>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</si>
  <si>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</si>
  <si>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</si>
  <si>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</si>
  <si>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</si>
  <si>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</si>
  <si>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</si>
  <si>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</si>
  <si>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</si>
  <si>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</si>
  <si>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</si>
  <si>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</si>
  <si>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</si>
  <si>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</si>
  <si>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</si>
  <si>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</si>
  <si>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</si>
  <si>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</si>
  <si>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</si>
  <si>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</si>
  <si>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</si>
  <si>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</si>
  <si>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</si>
  <si>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</si>
  <si>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</si>
  <si>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</si>
  <si>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</si>
  <si>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</si>
  <si>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</si>
  <si>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</si>
  <si>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</si>
  <si>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</si>
  <si>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</si>
  <si>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</si>
  <si>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</si>
  <si>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</si>
  <si>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</si>
  <si>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</si>
  <si>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</si>
  <si>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</si>
  <si>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</si>
  <si>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</si>
  <si>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</si>
  <si>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</si>
  <si>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</si>
  <si>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</si>
  <si>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</si>
  <si>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</si>
  <si>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</si>
  <si>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</si>
  <si>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</si>
  <si>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</si>
  <si>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</si>
  <si>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</si>
  <si>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</si>
  <si>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</si>
  <si>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</si>
  <si>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</si>
  <si>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</si>
  <si>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</si>
  <si>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</si>
  <si>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</si>
  <si>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</si>
  <si>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</si>
  <si>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</si>
  <si>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</si>
  <si>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</si>
  <si>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</si>
  <si>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</si>
  <si>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</si>
  <si>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</si>
  <si>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</si>
  <si>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</si>
  <si>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</si>
  <si>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</si>
  <si>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</si>
  <si>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</si>
  <si>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</si>
  <si>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</si>
  <si>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</si>
  <si>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</si>
  <si>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</si>
  <si>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</si>
  <si>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</si>
  <si>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</si>
  <si>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</si>
  <si>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</si>
  <si>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</si>
  <si>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</si>
  <si>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</si>
  <si>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</si>
  <si>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</si>
  <si>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</si>
  <si>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</si>
  <si>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</si>
  <si>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</si>
  <si>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</si>
  <si>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</si>
  <si>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</si>
  <si>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</si>
  <si>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</si>
  <si>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</si>
  <si>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</si>
  <si>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</si>
  <si>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</si>
  <si>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</si>
  <si>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</si>
  <si>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</si>
  <si>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</si>
  <si>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</si>
  <si>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</si>
  <si>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</si>
  <si>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</si>
  <si>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</si>
  <si>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</si>
  <si>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</si>
  <si>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</si>
  <si>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</si>
  <si>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</si>
  <si>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</si>
  <si>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</si>
  <si>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</si>
  <si>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</si>
  <si>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</si>
  <si>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</si>
  <si>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</si>
  <si>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</si>
  <si>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</si>
  <si>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</si>
  <si>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</si>
  <si>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</si>
  <si>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</si>
  <si>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</si>
  <si>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</si>
  <si>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</si>
  <si>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</si>
  <si>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</si>
  <si>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</si>
  <si>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</si>
  <si>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</si>
  <si>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</si>
  <si>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</si>
  <si>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</si>
  <si>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</si>
  <si>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</si>
  <si>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</si>
  <si>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</si>
  <si>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</si>
  <si>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</si>
  <si>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</si>
  <si>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</si>
  <si>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</si>
  <si>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</si>
  <si>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</si>
  <si>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</si>
  <si>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</si>
  <si>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</si>
  <si>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</si>
  <si>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</si>
  <si>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</si>
  <si>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</si>
  <si>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</si>
  <si>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</si>
  <si>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</si>
  <si>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</si>
  <si>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</si>
  <si>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</si>
  <si>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</si>
  <si>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</si>
  <si>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</si>
  <si>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</si>
  <si>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</si>
  <si>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</si>
  <si>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</si>
  <si>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</si>
  <si>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</si>
  <si>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</si>
  <si>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</si>
  <si>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</si>
  <si>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</si>
  <si>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</si>
  <si>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</si>
  <si>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</si>
  <si>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</si>
  <si>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</si>
  <si>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</si>
  <si>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</si>
  <si>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</si>
  <si>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</si>
  <si>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</si>
  <si>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</si>
  <si>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</si>
  <si>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</si>
  <si>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</si>
  <si>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</si>
  <si>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</si>
  <si>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</si>
  <si>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</si>
  <si>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</si>
  <si>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</si>
  <si>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</si>
  <si>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</si>
  <si>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</si>
  <si>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</si>
  <si>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</si>
  <si>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</si>
  <si>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</si>
  <si>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</si>
  <si>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</si>
  <si>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</si>
  <si>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</si>
  <si>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</si>
  <si>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</si>
  <si>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</si>
  <si>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</si>
  <si>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</si>
  <si>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</si>
  <si>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</si>
  <si>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</si>
  <si>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</si>
  <si>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</si>
  <si>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</si>
  <si>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</si>
  <si>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</si>
  <si>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</si>
  <si>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</si>
  <si>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</si>
  <si>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</si>
  <si>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</si>
  <si>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</si>
  <si>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</si>
  <si>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</si>
  <si>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</si>
  <si>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</si>
  <si>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</si>
  <si>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</si>
  <si>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</si>
  <si>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</si>
  <si>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</si>
  <si>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</si>
  <si>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</si>
  <si>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</si>
  <si>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</si>
  <si>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</si>
  <si>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</si>
  <si>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</si>
  <si>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</si>
  <si>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</si>
  <si>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</si>
  <si>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</si>
  <si>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</si>
  <si>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</si>
  <si>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</si>
  <si>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</si>
  <si>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</si>
  <si>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</si>
  <si>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</si>
  <si>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</si>
  <si>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</si>
  <si>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</si>
  <si>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</si>
  <si>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</si>
  <si>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</si>
  <si>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</si>
  <si>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</si>
  <si>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</si>
  <si>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</si>
  <si>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</si>
  <si>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</si>
  <si>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</si>
  <si>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</si>
  <si>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</si>
  <si>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</si>
  <si>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</si>
  <si>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</si>
  <si>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</si>
  <si>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</si>
  <si>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</si>
  <si>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</si>
  <si>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</si>
  <si>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</si>
  <si>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</si>
  <si>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</si>
  <si>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</si>
  <si>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</si>
  <si>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</si>
  <si>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</si>
  <si>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</si>
  <si>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</si>
  <si>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</si>
  <si>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</si>
  <si>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</si>
  <si>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</si>
  <si>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</si>
  <si>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</si>
  <si>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</si>
  <si>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</si>
  <si>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</si>
  <si>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</si>
  <si>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</si>
  <si>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</si>
  <si>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</si>
  <si>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</si>
  <si>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</si>
  <si>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</si>
  <si>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</si>
  <si>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</si>
  <si>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</si>
  <si>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</si>
  <si>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</si>
  <si>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</si>
  <si>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</si>
  <si>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</si>
  <si>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</si>
  <si>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</si>
  <si>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</si>
  <si>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</si>
  <si>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</si>
  <si>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</si>
  <si>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</si>
  <si>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</si>
  <si>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</si>
  <si>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</si>
  <si>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</si>
  <si>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</si>
  <si>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</si>
  <si>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</si>
  <si>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</si>
  <si>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</si>
  <si>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</si>
  <si>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</si>
  <si>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</si>
  <si>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</si>
  <si>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</si>
  <si>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</si>
  <si>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</si>
  <si>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</si>
  <si>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</si>
  <si>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</si>
  <si>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</si>
  <si>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</si>
  <si>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</si>
  <si>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</si>
  <si>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</si>
  <si>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</si>
  <si>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</si>
  <si>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</si>
  <si>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</si>
  <si>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</si>
  <si>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</si>
  <si>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</si>
  <si>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</si>
  <si>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</si>
  <si>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</si>
  <si>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</si>
  <si>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</si>
  <si>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</si>
  <si>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</si>
  <si>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</si>
  <si>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</si>
  <si>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</si>
  <si>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</si>
  <si>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</si>
  <si>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</si>
  <si>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</si>
  <si>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</si>
  <si>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</si>
  <si>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</si>
  <si>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</si>
  <si>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</si>
  <si>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</si>
  <si>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</si>
  <si>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</si>
  <si>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</si>
  <si>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</si>
  <si>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</si>
  <si>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</si>
  <si>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</si>
  <si>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</si>
  <si>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</si>
  <si>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</si>
  <si>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</si>
  <si>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</si>
  <si>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</si>
  <si>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</si>
  <si>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</si>
  <si>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</si>
  <si>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</si>
  <si>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</si>
  <si>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</si>
  <si>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</si>
  <si>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</si>
  <si>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</si>
  <si>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</si>
  <si>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</si>
  <si>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</si>
  <si>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</si>
  <si>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</si>
  <si>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</si>
  <si>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</si>
  <si>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</si>
  <si>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</si>
  <si>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</si>
  <si>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</si>
  <si>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</si>
  <si>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</si>
  <si>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</si>
  <si>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</si>
  <si>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</si>
  <si>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</si>
  <si>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</si>
  <si>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</si>
  <si>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</si>
  <si>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</si>
  <si>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</si>
  <si>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</si>
  <si>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</si>
  <si>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</si>
  <si>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</si>
  <si>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</si>
  <si>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</si>
  <si>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</si>
  <si>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</si>
  <si>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</si>
  <si>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</si>
  <si>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</si>
  <si>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</si>
  <si>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</si>
  <si>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</si>
  <si>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</si>
  <si>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</si>
  <si>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</si>
  <si>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</si>
  <si>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</si>
  <si>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</si>
  <si>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</si>
  <si>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</si>
  <si>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</si>
  <si>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</si>
  <si>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</si>
  <si>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</si>
  <si>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</si>
  <si>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</si>
  <si>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</si>
  <si>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</si>
  <si>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</si>
  <si>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</si>
  <si>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</si>
  <si>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</si>
  <si>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</si>
  <si>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</si>
  <si>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</si>
  <si>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</si>
  <si>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</si>
  <si>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</si>
  <si>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</si>
  <si>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</si>
  <si>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</si>
  <si>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</si>
  <si>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</si>
  <si>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</si>
  <si>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</si>
  <si>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</si>
  <si>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</si>
  <si>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</si>
  <si>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</si>
  <si>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</si>
  <si>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</si>
  <si>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</si>
  <si>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</si>
  <si>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</si>
  <si>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</si>
  <si>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</si>
  <si>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</si>
  <si>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</si>
  <si>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</si>
  <si>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</si>
  <si>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</si>
  <si>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</si>
  <si>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</si>
  <si>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</si>
  <si>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</si>
  <si>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</si>
  <si>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</si>
  <si>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</si>
  <si>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</si>
  <si>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</si>
  <si>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</si>
  <si>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</si>
  <si>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</si>
  <si>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</si>
  <si>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</si>
  <si>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</si>
  <si>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</si>
  <si>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</si>
  <si>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</si>
  <si>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</si>
  <si>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</si>
  <si>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</si>
  <si>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</si>
  <si>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</si>
  <si>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</si>
  <si>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</si>
  <si>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</si>
  <si>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</si>
  <si>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</si>
  <si>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</si>
  <si>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</si>
  <si>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</si>
  <si>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</si>
  <si>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</si>
  <si>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</si>
  <si>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</si>
  <si>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</si>
  <si>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</si>
  <si>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</si>
  <si>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</si>
  <si>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</si>
  <si>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</si>
  <si>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</si>
  <si>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</si>
  <si>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</si>
  <si>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</si>
  <si>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</si>
  <si>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</si>
  <si>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</si>
  <si>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</si>
  <si>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</si>
  <si>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</si>
  <si>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</si>
  <si>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</si>
  <si>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</si>
  <si>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</si>
  <si>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</si>
  <si>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</si>
  <si>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</si>
  <si>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</si>
  <si>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</si>
  <si>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</si>
  <si>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</si>
  <si>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</si>
  <si>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</si>
  <si>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</si>
  <si>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</si>
  <si>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</si>
  <si>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</si>
  <si>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</si>
  <si>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</si>
  <si>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</si>
  <si>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</si>
  <si>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</si>
  <si>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</si>
  <si>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</si>
  <si>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</si>
  <si>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</si>
  <si>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</si>
  <si>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</si>
  <si>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</si>
  <si>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</si>
  <si>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</si>
  <si>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</si>
  <si>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</si>
  <si>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</si>
  <si>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</si>
  <si>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</si>
  <si>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</si>
  <si>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</si>
  <si>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</si>
  <si>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</si>
  <si>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</si>
  <si>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</si>
  <si>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</si>
  <si>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</si>
  <si>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</si>
  <si>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</si>
  <si>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</si>
  <si>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</si>
  <si>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</si>
  <si>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</si>
  <si>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</si>
  <si>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</si>
  <si>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</si>
  <si>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</si>
  <si>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</si>
  <si>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</si>
  <si>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</si>
  <si>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</si>
  <si>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</si>
  <si>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</si>
  <si>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</si>
  <si>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</si>
  <si>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</si>
  <si>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</si>
  <si>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</si>
  <si>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</si>
  <si>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</si>
  <si>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</si>
  <si>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</si>
  <si>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</si>
  <si>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</si>
  <si>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</si>
  <si>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</si>
  <si>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</si>
  <si>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</si>
  <si>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</si>
  <si>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</si>
  <si>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</si>
  <si>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</si>
  <si>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</si>
  <si>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</si>
  <si>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</si>
  <si>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</si>
  <si>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</si>
  <si>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</si>
  <si>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</si>
  <si>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</si>
  <si>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</si>
  <si>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</si>
  <si>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</si>
  <si>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</si>
  <si>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</si>
  <si>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</si>
  <si>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</si>
  <si>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</si>
  <si>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</si>
  <si>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</si>
  <si>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</si>
  <si>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</si>
  <si>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</si>
  <si>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</si>
  <si>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</si>
  <si>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</si>
  <si>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</si>
  <si>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</si>
  <si>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</si>
  <si>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</si>
  <si>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</si>
  <si>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</si>
  <si>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</si>
  <si>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</si>
  <si>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</si>
  <si>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</si>
  <si>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</si>
  <si>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</si>
  <si>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</si>
  <si>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</si>
  <si>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</si>
  <si>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</si>
  <si>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</si>
  <si>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</si>
  <si>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</si>
  <si>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</si>
  <si>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</si>
  <si>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</si>
  <si>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</si>
  <si>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</si>
  <si>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</si>
  <si>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</si>
  <si>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</si>
  <si>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</si>
  <si>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</si>
  <si>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</si>
  <si>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</si>
  <si>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</si>
  <si>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</si>
  <si>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</si>
  <si>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</si>
  <si>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</si>
  <si>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</si>
  <si>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</si>
  <si>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</si>
  <si>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</si>
  <si>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</si>
  <si>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</si>
  <si>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</si>
  <si>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</si>
  <si>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</si>
  <si>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</si>
  <si>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</si>
  <si>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</si>
  <si>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</si>
  <si>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</si>
  <si>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</si>
  <si>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</si>
  <si>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</si>
  <si>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</si>
  <si>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</si>
  <si>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</si>
  <si>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</si>
  <si>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</si>
  <si>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</si>
  <si>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</si>
  <si>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</si>
  <si>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</si>
  <si>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</si>
  <si>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</si>
  <si>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</si>
  <si>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</si>
  <si>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</si>
  <si>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</si>
  <si>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</si>
  <si>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</si>
  <si>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</si>
  <si>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</si>
  <si>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</si>
  <si>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</si>
  <si>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</si>
  <si>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</si>
  <si>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</si>
  <si>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</si>
  <si>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</si>
  <si>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</si>
  <si>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</si>
  <si>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</si>
  <si>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</si>
  <si>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</si>
  <si>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</si>
  <si>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</si>
  <si>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</si>
  <si>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</si>
  <si>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</si>
  <si>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</si>
  <si>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</si>
  <si>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</si>
  <si>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</si>
  <si>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</si>
  <si>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</si>
  <si>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</si>
  <si>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</si>
  <si>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</si>
  <si>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</si>
  <si>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</si>
  <si>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</si>
  <si>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</si>
  <si>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</si>
  <si>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</si>
  <si>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</si>
  <si>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</si>
  <si>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</si>
  <si>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</si>
  <si>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</si>
  <si>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</si>
  <si>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</si>
  <si>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</si>
  <si>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</si>
  <si>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</si>
  <si>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</si>
  <si>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</si>
  <si>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</si>
  <si>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</si>
  <si>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</si>
  <si>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</si>
  <si>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</si>
  <si>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</si>
  <si>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</si>
  <si>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</si>
  <si>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</si>
  <si>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</si>
  <si>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</si>
  <si>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</si>
  <si>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</si>
  <si>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</si>
  <si>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</si>
  <si>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</si>
  <si>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</si>
  <si>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</si>
  <si>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</si>
  <si>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</si>
  <si>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</si>
  <si>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</si>
  <si>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</si>
  <si>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</si>
  <si>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</si>
  <si>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</si>
  <si>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</si>
  <si>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</si>
  <si>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</si>
  <si>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</si>
  <si>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</si>
  <si>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</si>
  <si>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</si>
  <si>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</si>
  <si>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</si>
  <si>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</si>
  <si>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</si>
  <si>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</si>
  <si>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</si>
  <si>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</si>
  <si>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</si>
  <si>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</si>
  <si>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</si>
  <si>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</si>
  <si>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</si>
  <si>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</si>
  <si>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</si>
  <si>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</si>
  <si>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</si>
  <si>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</si>
  <si>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</si>
  <si>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</si>
  <si>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</si>
  <si>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</si>
  <si>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</si>
  <si>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</si>
  <si>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</si>
  <si>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</si>
  <si>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</si>
  <si>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</si>
  <si>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</si>
  <si>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</si>
  <si>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</si>
  <si>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</si>
  <si>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</si>
  <si>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</si>
  <si>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</si>
  <si>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</si>
  <si>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</si>
  <si>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</si>
  <si>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</si>
  <si>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</si>
  <si>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</si>
  <si>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</si>
  <si>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</si>
  <si>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</si>
  <si>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</si>
  <si>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</si>
  <si>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</si>
  <si>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</si>
  <si>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</si>
  <si>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</si>
  <si>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</si>
  <si>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</si>
  <si>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</si>
  <si>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</si>
  <si>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</si>
  <si>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</si>
  <si>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</si>
  <si>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</si>
  <si>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</si>
  <si>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</si>
  <si>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</si>
  <si>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</si>
  <si>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</si>
  <si>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</si>
  <si>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</si>
  <si>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</si>
  <si>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</si>
  <si>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</si>
  <si>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</si>
  <si>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</si>
  <si>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</si>
  <si>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</si>
  <si>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</si>
  <si>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</si>
  <si>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</si>
  <si>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</si>
  <si>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</si>
  <si>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</si>
  <si>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</si>
  <si>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</si>
  <si>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</si>
  <si>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</si>
  <si>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</si>
  <si>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</si>
  <si>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</si>
  <si>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</si>
  <si>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</si>
  <si>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</si>
  <si>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</si>
  <si>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</si>
  <si>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</si>
  <si>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</si>
  <si>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</si>
  <si>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</si>
  <si>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</si>
  <si>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</si>
  <si>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</si>
  <si>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</si>
  <si>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</si>
  <si>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</si>
  <si>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</si>
  <si>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</si>
  <si>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</si>
  <si>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</si>
  <si>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</si>
  <si>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</si>
  <si>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</si>
  <si>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</si>
  <si>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</si>
  <si>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</si>
  <si>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</si>
  <si>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</si>
  <si>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</si>
  <si>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</si>
  <si>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</si>
  <si>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</si>
  <si>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</si>
  <si>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</si>
  <si>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</si>
  <si>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</si>
  <si>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</si>
  <si>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</si>
  <si>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</si>
  <si>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</si>
  <si>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</si>
  <si>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</si>
  <si>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</si>
  <si>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</si>
  <si>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</si>
  <si>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</si>
  <si>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</si>
  <si>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</si>
  <si>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</si>
  <si>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</si>
  <si>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</si>
  <si>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</si>
  <si>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</si>
  <si>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</si>
  <si>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</si>
  <si>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</si>
  <si>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</si>
  <si>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</si>
  <si>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</si>
  <si>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</si>
  <si>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</si>
  <si>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</si>
  <si>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</si>
  <si>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</si>
  <si>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</si>
  <si>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</si>
  <si>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</si>
  <si>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</si>
  <si>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</si>
  <si>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</si>
  <si>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</si>
  <si>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</si>
  <si>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</si>
  <si>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</si>
  <si>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</si>
  <si>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</si>
  <si>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</si>
  <si>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</si>
  <si>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</si>
  <si>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</si>
  <si>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</si>
  <si>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</si>
  <si>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</si>
  <si>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</si>
  <si>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</si>
  <si>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</si>
  <si>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</si>
  <si>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</si>
  <si>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</si>
  <si>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</si>
  <si>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</si>
  <si>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</si>
  <si>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</si>
  <si>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</si>
  <si>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</si>
  <si>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</si>
  <si>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</si>
  <si>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</si>
  <si>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</si>
  <si>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</si>
  <si>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</si>
  <si>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</si>
  <si>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</si>
  <si>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</si>
  <si>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</si>
  <si>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</si>
  <si>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</si>
  <si>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</si>
  <si>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</si>
  <si>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</si>
  <si>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</si>
  <si>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</si>
  <si>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</si>
  <si>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</si>
  <si>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</si>
  <si>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</si>
  <si>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</si>
  <si>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</si>
  <si>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</si>
  <si>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</si>
  <si>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</si>
  <si>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</si>
  <si>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</si>
  <si>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</si>
  <si>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</si>
  <si>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</si>
  <si>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</si>
  <si>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</si>
  <si>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</si>
  <si>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</si>
  <si>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</si>
  <si>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</si>
  <si>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</si>
  <si>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</si>
  <si>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</si>
  <si>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</si>
  <si>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</si>
  <si>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</si>
  <si>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</si>
  <si>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</si>
  <si>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</si>
  <si>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</si>
  <si>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</si>
  <si>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</si>
  <si>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</si>
  <si>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</si>
  <si>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</si>
  <si>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</si>
  <si>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</si>
  <si>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</si>
  <si>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</si>
  <si>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</si>
  <si>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</si>
  <si>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</si>
  <si>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</si>
  <si>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</si>
  <si>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</si>
  <si>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</si>
  <si>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</si>
  <si>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</si>
  <si>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</si>
  <si>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</si>
  <si>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</si>
  <si>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</si>
  <si>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</si>
  <si>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</si>
  <si>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</si>
  <si>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</si>
  <si>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</si>
  <si>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</si>
  <si>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</si>
  <si>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</si>
  <si>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</si>
  <si>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</si>
  <si>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</si>
  <si>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</si>
  <si>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</si>
  <si>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</si>
  <si>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</si>
  <si>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</si>
  <si>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</si>
  <si>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</si>
  <si>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</si>
  <si>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</si>
  <si>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</si>
  <si>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</si>
  <si>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</si>
  <si>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</si>
  <si>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</si>
  <si>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</si>
  <si>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</si>
  <si>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</si>
  <si>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</si>
  <si>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</si>
  <si>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</si>
  <si>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</si>
  <si>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</si>
  <si>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</si>
  <si>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</si>
  <si>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</si>
  <si>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</si>
  <si>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</si>
  <si>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</si>
  <si>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</si>
  <si>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</si>
  <si>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</si>
  <si>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</si>
  <si>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</si>
  <si>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</si>
  <si>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</si>
  <si>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</si>
  <si>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</si>
  <si>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</si>
  <si>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</si>
  <si>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</si>
  <si>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</si>
  <si>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</si>
  <si>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</si>
  <si>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</si>
  <si>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</si>
  <si>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</si>
  <si>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</si>
  <si>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</si>
  <si>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</si>
  <si>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</si>
  <si>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</si>
  <si>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</si>
  <si>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</si>
  <si>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</si>
  <si>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</si>
  <si>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</si>
  <si>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</si>
  <si>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</si>
  <si>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</si>
  <si>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</si>
  <si>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</si>
  <si>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</si>
  <si>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</si>
  <si>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</si>
  <si>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</si>
  <si>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</si>
  <si>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</si>
  <si>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</si>
  <si>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</si>
  <si>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</si>
  <si>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</si>
  <si>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</si>
  <si>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</si>
  <si>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</si>
  <si>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</si>
  <si>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</si>
  <si>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</si>
  <si>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</si>
  <si>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</si>
  <si>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</si>
  <si>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</si>
  <si>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</si>
  <si>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</si>
  <si>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</si>
  <si>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</si>
  <si>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</si>
  <si>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</si>
  <si>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</si>
  <si>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</si>
  <si>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</si>
  <si>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</si>
  <si>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</si>
  <si>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</si>
  <si>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</si>
  <si>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</si>
  <si>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</si>
  <si>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</si>
  <si>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</si>
  <si>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</si>
  <si>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</si>
  <si>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</si>
  <si>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</si>
  <si>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</si>
  <si>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</si>
  <si>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</si>
  <si>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</si>
  <si>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</si>
  <si>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</si>
  <si>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</si>
  <si>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</si>
  <si>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</si>
  <si>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</si>
  <si>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</si>
  <si>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</si>
  <si>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</si>
  <si>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</si>
  <si>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</si>
  <si>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</si>
  <si>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</si>
  <si>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</si>
  <si>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</si>
  <si>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</si>
  <si>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</si>
  <si>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</si>
  <si>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</si>
  <si>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</si>
  <si>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</si>
  <si>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</si>
  <si>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</si>
  <si>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</si>
  <si>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</si>
  <si>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</si>
  <si>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</si>
  <si>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</si>
  <si>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</si>
  <si>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</si>
  <si>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</si>
  <si>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</si>
  <si>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</si>
  <si>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</si>
  <si>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</si>
  <si>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</si>
  <si>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</si>
  <si>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</si>
  <si>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</si>
  <si>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</si>
  <si>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</si>
  <si>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</si>
  <si>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</si>
  <si>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</si>
  <si>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</si>
  <si>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</si>
  <si>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</si>
  <si>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</si>
  <si>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</si>
  <si>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</si>
  <si>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</si>
  <si>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</si>
  <si>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</si>
  <si>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</si>
  <si>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</si>
  <si>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</si>
  <si>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</si>
  <si>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</si>
  <si>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</si>
  <si>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</si>
  <si>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</si>
  <si>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</si>
  <si>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</si>
  <si>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</si>
  <si>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</si>
  <si>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</si>
  <si>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</si>
  <si>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</si>
  <si>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</si>
  <si>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</si>
  <si>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</si>
  <si>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</si>
  <si>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</si>
  <si>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</si>
  <si>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</si>
  <si>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</si>
  <si>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</si>
  <si>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</si>
  <si>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</si>
  <si>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</si>
  <si>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</si>
  <si>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</si>
  <si>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</si>
  <si>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</si>
  <si>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</si>
  <si>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</si>
  <si>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</si>
  <si>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</si>
  <si>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</si>
  <si>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</si>
  <si>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</si>
  <si>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</si>
  <si>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</si>
  <si>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</si>
  <si>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</si>
  <si>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</si>
  <si>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</si>
  <si>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</si>
  <si>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</si>
  <si>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</si>
  <si>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</si>
  <si>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</si>
  <si>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</si>
  <si>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</si>
  <si>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</si>
  <si>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</si>
  <si>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</si>
  <si>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</si>
  <si>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</si>
  <si>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</si>
  <si>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</si>
  <si>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</si>
  <si>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</si>
  <si>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</si>
  <si>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</si>
  <si>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</si>
  <si>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</si>
  <si>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</si>
  <si>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</si>
  <si>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</si>
  <si>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</si>
  <si>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</si>
  <si>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</si>
  <si>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</si>
  <si>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</si>
  <si>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</si>
  <si>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</si>
  <si>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</si>
  <si>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</si>
  <si>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</si>
  <si>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</si>
  <si>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</si>
  <si>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</si>
  <si>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</si>
  <si>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</si>
  <si>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</si>
  <si>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</si>
  <si>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</si>
  <si>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</si>
  <si>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</si>
  <si>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</si>
  <si>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</si>
  <si>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</si>
  <si>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</si>
  <si>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</si>
  <si>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</si>
  <si>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</si>
  <si>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</si>
  <si>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</si>
  <si>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</si>
  <si>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</si>
  <si>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</si>
  <si>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</si>
  <si>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</si>
  <si>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</si>
  <si>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</si>
  <si>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</si>
  <si>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</si>
  <si>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</si>
  <si>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</si>
  <si>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</si>
  <si>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</si>
  <si>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</si>
  <si>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</si>
  <si>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</si>
  <si>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</si>
  <si>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</si>
  <si>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</si>
  <si>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</si>
  <si>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</si>
  <si>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</si>
  <si>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</si>
  <si>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</si>
  <si>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</si>
  <si>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</si>
  <si>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</si>
  <si>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</si>
  <si>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</si>
  <si>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</si>
  <si>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</si>
  <si>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</si>
  <si>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</si>
  <si>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</si>
  <si>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</si>
  <si>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</si>
  <si>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</si>
  <si>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</si>
  <si>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</si>
  <si>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</si>
  <si>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</si>
  <si>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</si>
  <si>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</si>
  <si>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</si>
  <si>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</si>
  <si>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</si>
  <si>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</si>
  <si>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</si>
  <si>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</si>
  <si>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</si>
  <si>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</si>
  <si>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</si>
  <si>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</si>
  <si>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</si>
  <si>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</si>
  <si>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</si>
  <si>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</si>
  <si>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</si>
  <si>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</si>
  <si>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</si>
  <si>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</si>
  <si>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</si>
  <si>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</si>
  <si>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</si>
  <si>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</si>
  <si>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</si>
  <si>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</si>
  <si>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</si>
  <si>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</si>
  <si>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</si>
  <si>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</si>
  <si>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</si>
  <si>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</si>
  <si>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</si>
  <si>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</si>
  <si>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</si>
  <si>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</si>
  <si>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</si>
  <si>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</si>
  <si>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</si>
  <si>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</si>
  <si>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</si>
  <si>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</si>
  <si>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</si>
  <si>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</si>
  <si>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</si>
  <si>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</si>
  <si>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</si>
  <si>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</si>
  <si>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</si>
  <si>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</si>
  <si>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</si>
  <si>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</si>
  <si>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</si>
  <si>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</si>
  <si>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</si>
  <si>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</si>
  <si>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</si>
  <si>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</si>
  <si>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</si>
  <si>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</si>
  <si>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</si>
  <si>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</si>
  <si>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</si>
  <si>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</si>
  <si>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</si>
  <si>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</si>
  <si>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</si>
  <si>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</si>
  <si>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</si>
  <si>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</si>
  <si>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</si>
  <si>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</si>
  <si>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</si>
  <si>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</si>
  <si>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</si>
  <si>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</si>
  <si>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</si>
  <si>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</si>
  <si>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</si>
  <si>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</si>
  <si>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</si>
  <si>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</si>
  <si>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</si>
  <si>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</si>
  <si>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</si>
  <si>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</si>
  <si>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</si>
  <si>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</si>
  <si>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</si>
  <si>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</si>
  <si>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</si>
  <si>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</si>
  <si>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</si>
  <si>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</si>
  <si>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</si>
  <si>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</si>
  <si>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</si>
  <si>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</si>
  <si>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</si>
  <si>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</si>
  <si>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</si>
  <si>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</si>
  <si>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</si>
  <si>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</si>
  <si>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</si>
  <si>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</si>
  <si>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</si>
  <si>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</si>
  <si>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</si>
  <si>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</si>
  <si>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</si>
  <si>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</si>
  <si>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</si>
  <si>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</si>
  <si>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</si>
  <si>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</si>
  <si>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</si>
  <si>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</si>
  <si>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</si>
  <si>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</si>
  <si>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</si>
  <si>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</si>
  <si>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</si>
  <si>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</si>
  <si>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</si>
  <si>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</si>
  <si>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</si>
  <si>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</si>
  <si>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</si>
  <si>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</si>
  <si>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</si>
  <si>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</si>
  <si>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</si>
  <si>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</si>
  <si>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</si>
  <si>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</si>
  <si>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</si>
  <si>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</si>
  <si>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</si>
  <si>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</si>
  <si>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</si>
  <si>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</si>
  <si>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</si>
  <si>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</si>
  <si>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</si>
  <si>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</si>
  <si>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</si>
  <si>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</si>
  <si>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</si>
  <si>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</si>
  <si>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</si>
  <si>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</si>
  <si>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</si>
  <si>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</si>
  <si>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</si>
  <si>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</si>
  <si>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</si>
  <si>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</si>
  <si>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</si>
  <si>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</si>
  <si>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</si>
  <si>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</si>
  <si>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</si>
  <si>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</si>
  <si>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</si>
  <si>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</si>
  <si>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</si>
  <si>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</si>
  <si>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</si>
  <si>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</si>
  <si>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</si>
  <si>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</si>
  <si>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</si>
  <si>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</si>
  <si>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</si>
  <si>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</si>
  <si>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</si>
  <si>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</si>
  <si>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</si>
  <si>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</si>
  <si>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</si>
  <si>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</si>
  <si>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</si>
  <si>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</si>
  <si>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</si>
  <si>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</si>
  <si>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</si>
  <si>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</si>
  <si>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</si>
  <si>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</si>
  <si>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</si>
  <si>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</si>
  <si>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</si>
  <si>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</si>
  <si>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</si>
  <si>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</si>
  <si>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</si>
  <si>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</si>
  <si>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</si>
  <si>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</si>
  <si>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</si>
  <si>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</si>
  <si>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</si>
  <si>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</si>
  <si>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</si>
  <si>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</si>
  <si>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</si>
  <si>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</si>
  <si>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</si>
  <si>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</si>
  <si>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</si>
  <si>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</si>
  <si>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</si>
  <si>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</si>
  <si>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</si>
  <si>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</si>
  <si>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</si>
  <si>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</si>
  <si>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</si>
  <si>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</si>
  <si>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</si>
  <si>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</si>
  <si>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</si>
  <si>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</si>
  <si>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</si>
  <si>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</si>
  <si>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</si>
  <si>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</si>
  <si>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</si>
  <si>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</si>
  <si>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</si>
  <si>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</si>
  <si>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</si>
  <si>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</si>
  <si>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</si>
  <si>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</si>
  <si>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</si>
  <si>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</si>
  <si>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</si>
  <si>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</si>
  <si>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</si>
  <si>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</si>
  <si>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</si>
  <si>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</si>
  <si>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</si>
  <si>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</si>
  <si>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</si>
  <si>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</si>
  <si>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</si>
  <si>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</si>
  <si>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</si>
  <si>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</si>
  <si>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</si>
  <si>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</si>
  <si>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</si>
  <si>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</si>
  <si>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</si>
  <si>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</si>
  <si>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</si>
  <si>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</si>
  <si>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</si>
  <si>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</si>
  <si>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</si>
  <si>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</si>
  <si>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</si>
  <si>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</si>
  <si>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</si>
  <si>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</si>
  <si>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</si>
  <si>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</si>
  <si>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</si>
  <si>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</si>
  <si>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</si>
  <si>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</si>
  <si>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</si>
  <si>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</si>
  <si>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</si>
  <si>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</si>
  <si>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</si>
  <si>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</si>
  <si>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</si>
  <si>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</si>
  <si>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</si>
  <si>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</si>
  <si>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</si>
  <si>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</si>
  <si>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</si>
  <si>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</si>
  <si>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</si>
  <si>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</si>
  <si>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</si>
  <si>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</si>
  <si>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</si>
  <si>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</si>
  <si>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</si>
  <si>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</si>
  <si>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</si>
  <si>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</si>
  <si>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</si>
  <si>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</si>
  <si>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</si>
  <si>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</si>
  <si>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</si>
  <si>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</si>
  <si>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</si>
  <si>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</si>
  <si>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</si>
  <si>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</si>
  <si>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</si>
  <si>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</si>
  <si>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</si>
  <si>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</si>
  <si>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</si>
  <si>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</si>
  <si>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</si>
  <si>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</si>
  <si>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</si>
  <si>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</si>
  <si>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</si>
  <si>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</si>
  <si>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</si>
  <si>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</si>
  <si>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</si>
  <si>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</si>
  <si>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</si>
  <si>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</si>
  <si>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</si>
  <si>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</si>
  <si>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</si>
  <si>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</si>
  <si>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</si>
  <si>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</si>
  <si>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</si>
  <si>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</si>
  <si>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</si>
  <si>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</si>
  <si>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</si>
  <si>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</si>
  <si>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</si>
  <si>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</si>
  <si>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</si>
  <si>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</si>
  <si>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</si>
  <si>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</si>
  <si>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</si>
  <si>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</si>
  <si>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</si>
  <si>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</si>
  <si>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</si>
  <si>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</si>
  <si>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</si>
  <si>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</si>
  <si>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</si>
  <si>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</si>
  <si>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</si>
  <si>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</si>
  <si>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</si>
  <si>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</si>
  <si>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</si>
  <si>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</si>
  <si>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</si>
  <si>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</si>
  <si>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</si>
  <si>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</si>
  <si>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</si>
  <si>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</si>
  <si>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</si>
  <si>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</si>
  <si>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</si>
  <si>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</si>
  <si>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</si>
  <si>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</si>
  <si>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</si>
  <si>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</si>
  <si>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</si>
  <si>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</si>
  <si>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</si>
  <si>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</si>
  <si>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</si>
  <si>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</si>
  <si>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</si>
  <si>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</si>
  <si>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</si>
  <si>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</si>
  <si>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</si>
  <si>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</si>
  <si>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</si>
  <si>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</si>
  <si>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</si>
  <si>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</si>
  <si>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</si>
  <si>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</si>
  <si>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</si>
  <si>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</si>
  <si>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</si>
  <si>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</si>
  <si>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</si>
  <si>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</si>
  <si>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</si>
  <si>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</si>
  <si>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</si>
  <si>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</si>
  <si>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</si>
  <si>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</si>
  <si>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</si>
  <si>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</si>
  <si>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</si>
  <si>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</si>
  <si>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</si>
  <si>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</si>
  <si>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</si>
  <si>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</si>
  <si>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</si>
  <si>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</si>
  <si>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</si>
  <si>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</si>
  <si>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</si>
  <si>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</si>
  <si>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</si>
  <si>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</si>
  <si>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</si>
  <si>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</si>
  <si>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</si>
  <si>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</si>
  <si>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</si>
  <si>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</si>
  <si>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</si>
  <si>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</si>
  <si>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</si>
  <si>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</si>
  <si>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</si>
  <si>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</si>
  <si>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</si>
  <si>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</si>
  <si>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</si>
  <si>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</si>
  <si>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</si>
  <si>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</si>
  <si>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</si>
  <si>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</si>
  <si>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</si>
  <si>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</si>
  <si>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</si>
  <si>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</si>
  <si>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</si>
  <si>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</si>
  <si>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</si>
  <si>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</si>
  <si>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</si>
  <si>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</si>
  <si>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</si>
  <si>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</si>
  <si>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</si>
  <si>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</si>
  <si>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</si>
  <si>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</si>
  <si>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</si>
  <si>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</si>
  <si>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</si>
  <si>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</si>
  <si>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</si>
  <si>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</si>
  <si>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</si>
  <si>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</si>
  <si>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</si>
  <si>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</si>
  <si>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</si>
  <si>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</si>
  <si>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</si>
  <si>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</si>
  <si>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</si>
  <si>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</si>
  <si>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</si>
  <si>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</si>
  <si>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</si>
  <si>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</si>
  <si>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</si>
  <si>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</si>
  <si>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</si>
  <si>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</si>
  <si>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</si>
  <si>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</si>
  <si>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</si>
  <si>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</si>
  <si>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</si>
  <si>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</si>
  <si>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</si>
  <si>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</si>
  <si>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</si>
  <si>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</si>
  <si>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</si>
  <si>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</si>
  <si>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</si>
  <si>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</si>
  <si>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</si>
  <si>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</si>
  <si>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</si>
  <si>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</si>
  <si>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</si>
  <si>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</si>
  <si>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</si>
  <si>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</si>
  <si>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</si>
  <si>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</si>
  <si>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</si>
  <si>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</si>
  <si>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</si>
  <si>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</si>
  <si>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</si>
  <si>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</si>
  <si>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</si>
  <si>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</si>
  <si>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</si>
  <si>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</si>
  <si>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</si>
  <si>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</si>
  <si>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</si>
  <si>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</si>
  <si>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</si>
  <si>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</si>
  <si>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</si>
  <si>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</si>
  <si>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</si>
  <si>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</si>
  <si>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</si>
  <si>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</si>
  <si>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</si>
  <si>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</si>
  <si>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</si>
  <si>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</si>
  <si>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</si>
  <si>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</si>
  <si>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</si>
  <si>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</si>
  <si>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</si>
  <si>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</si>
  <si>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</si>
  <si>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</si>
  <si>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</si>
  <si>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</si>
  <si>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</si>
  <si>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</si>
  <si>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</si>
  <si>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</si>
  <si>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</si>
  <si>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</si>
  <si>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</si>
  <si>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</si>
  <si>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</si>
  <si>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</si>
  <si>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</si>
  <si>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</si>
  <si>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</si>
  <si>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</si>
  <si>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</si>
  <si>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</si>
  <si>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</si>
  <si>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</si>
  <si>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</si>
  <si>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</si>
  <si>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</si>
  <si>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</si>
  <si>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</si>
  <si>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</si>
  <si>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</si>
  <si>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</si>
  <si>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</si>
  <si>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</si>
  <si>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</si>
  <si>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</si>
  <si>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</si>
  <si>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</si>
  <si>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</si>
  <si>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</si>
  <si>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</si>
  <si>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</si>
  <si>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</si>
  <si>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</si>
  <si>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</si>
  <si>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</si>
  <si>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</si>
  <si>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</si>
  <si>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</si>
  <si>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</si>
  <si>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</si>
  <si>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</si>
  <si>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</si>
  <si>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</si>
  <si>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</si>
  <si>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</si>
  <si>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</si>
  <si>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</si>
  <si>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</si>
  <si>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</si>
  <si>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</si>
  <si>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</si>
  <si>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</si>
  <si>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</si>
  <si>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</si>
  <si>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</si>
  <si>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</si>
  <si>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</si>
  <si>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</si>
  <si>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</si>
  <si>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</si>
  <si>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</si>
  <si>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</si>
  <si>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</si>
  <si>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</si>
  <si>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</si>
  <si>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</si>
  <si>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</si>
  <si>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</si>
  <si>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</si>
  <si>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</si>
  <si>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</si>
  <si>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</si>
  <si>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</si>
  <si>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</si>
  <si>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</si>
  <si>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</si>
  <si>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</si>
  <si>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</si>
  <si>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</si>
  <si>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</si>
  <si>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</si>
  <si>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</si>
  <si>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</si>
  <si>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</si>
  <si>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</si>
  <si>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</si>
  <si>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</si>
  <si>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</si>
  <si>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</si>
  <si>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</si>
  <si>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</si>
  <si>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</si>
  <si>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</si>
  <si>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</si>
  <si>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</si>
  <si>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</si>
  <si>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</si>
  <si>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</si>
  <si>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</si>
  <si>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</si>
  <si>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</si>
  <si>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</si>
  <si>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</si>
  <si>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</si>
  <si>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</si>
  <si>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</si>
  <si>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</si>
  <si>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</si>
  <si>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</si>
  <si>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</si>
  <si>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</si>
  <si>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</si>
  <si>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</si>
  <si>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</si>
  <si>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</si>
  <si>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</si>
  <si>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</si>
  <si>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</si>
  <si>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</si>
  <si>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</si>
  <si>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</si>
  <si>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</si>
  <si>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</si>
  <si>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</si>
  <si>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</si>
  <si>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</si>
  <si>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</si>
  <si>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</si>
  <si>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</si>
  <si>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</si>
  <si>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</si>
  <si>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</si>
  <si>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</si>
  <si>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</si>
  <si>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</si>
  <si>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</si>
  <si>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</si>
  <si>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</si>
  <si>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</si>
  <si>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</si>
  <si>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</si>
  <si>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</si>
  <si>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</si>
  <si>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</si>
  <si>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</si>
  <si>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</si>
  <si>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</si>
  <si>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</si>
  <si>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</si>
  <si>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</si>
  <si>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</si>
  <si>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</si>
  <si>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</si>
  <si>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</si>
  <si>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</si>
  <si>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</si>
  <si>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</si>
  <si>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</si>
  <si>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</si>
  <si>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</si>
  <si>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</si>
  <si>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</si>
  <si>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</si>
  <si>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</si>
  <si>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</si>
  <si>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</si>
  <si>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</si>
  <si>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</si>
  <si>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</si>
  <si>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</si>
  <si>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</si>
  <si>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</si>
  <si>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</si>
  <si>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</si>
  <si>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</si>
  <si>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</si>
  <si>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</si>
  <si>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</si>
  <si>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</si>
  <si>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</si>
  <si>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</si>
  <si>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</si>
  <si>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</si>
  <si>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</si>
  <si>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</si>
  <si>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</si>
  <si>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</si>
  <si>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</si>
  <si>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</si>
  <si>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</si>
  <si>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</si>
  <si>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</si>
  <si>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</si>
  <si>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</si>
  <si>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</si>
  <si>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</si>
  <si>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</si>
  <si>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</si>
  <si>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</si>
  <si>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</si>
  <si>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</si>
  <si>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</si>
  <si>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</si>
  <si>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</si>
  <si>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</si>
  <si>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</si>
  <si>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</si>
  <si>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</si>
  <si>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</si>
  <si>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</si>
  <si>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</si>
  <si>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</si>
  <si>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</si>
  <si>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</si>
  <si>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</si>
  <si>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</si>
  <si>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</si>
  <si>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</si>
  <si>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</si>
  <si>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</si>
  <si>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</si>
  <si>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</si>
  <si>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</si>
  <si>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</si>
  <si>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</si>
  <si>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</si>
  <si>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</si>
  <si>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</si>
  <si>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</si>
  <si>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</si>
  <si>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</si>
  <si>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</si>
  <si>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</si>
  <si>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</si>
  <si>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</si>
  <si>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</si>
  <si>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</si>
  <si>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</si>
  <si>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</si>
  <si>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</si>
  <si>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</si>
  <si>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</si>
  <si>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</si>
  <si>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</si>
  <si>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</si>
  <si>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</si>
  <si>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</si>
  <si>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</si>
  <si>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</si>
  <si>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</si>
  <si>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</si>
  <si>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</si>
  <si>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</si>
  <si>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</si>
  <si>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</si>
  <si>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</si>
  <si>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</si>
  <si>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</si>
  <si>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</si>
  <si>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</si>
  <si>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</si>
  <si>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</si>
  <si>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</si>
  <si>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</si>
  <si>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</si>
  <si>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</si>
  <si>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</si>
  <si>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</si>
  <si>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</si>
  <si>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</si>
  <si>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</si>
  <si>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</si>
  <si>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</si>
  <si>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</si>
  <si>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</si>
  <si>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</si>
  <si>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</si>
  <si>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</si>
  <si>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</si>
  <si>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</si>
  <si>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</si>
  <si>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</si>
  <si>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</si>
  <si>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</si>
  <si>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</si>
  <si>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</si>
  <si>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</si>
  <si>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</si>
  <si>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</si>
  <si>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</si>
  <si>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</si>
  <si>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</si>
  <si>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</si>
  <si>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</si>
  <si>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</si>
  <si>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</si>
  <si>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</si>
  <si>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</si>
  <si>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</si>
  <si>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</si>
  <si>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</si>
  <si>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</si>
  <si>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</si>
  <si>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</si>
  <si>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</si>
  <si>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</si>
  <si>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</si>
  <si>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</si>
  <si>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</si>
  <si>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</si>
  <si>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</si>
  <si>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</si>
  <si>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</si>
  <si>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</si>
  <si>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</si>
  <si>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</si>
  <si>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</si>
  <si>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</si>
  <si>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</si>
  <si>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</si>
  <si>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</si>
  <si>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</si>
  <si>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</si>
  <si>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</si>
  <si>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</si>
  <si>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</si>
  <si>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</si>
  <si>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</si>
  <si>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</si>
  <si>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</si>
  <si>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</si>
  <si>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</si>
  <si>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</si>
  <si>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</si>
  <si>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</si>
  <si>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</si>
  <si>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</si>
  <si>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</si>
  <si>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</si>
  <si>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</si>
  <si>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</si>
  <si>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</si>
  <si>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</si>
  <si>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</si>
  <si>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</si>
  <si>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</si>
  <si>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</si>
  <si>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</si>
  <si>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</si>
  <si>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</si>
  <si>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</si>
  <si>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</si>
  <si>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</si>
  <si>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</si>
  <si>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</si>
  <si>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</si>
  <si>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</si>
  <si>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</si>
  <si>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</si>
  <si>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</si>
  <si>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</si>
  <si>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</si>
  <si>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</si>
  <si>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</si>
  <si>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</si>
  <si>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</si>
  <si>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</si>
  <si>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</si>
  <si>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</si>
  <si>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</si>
  <si>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</si>
  <si>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</si>
  <si>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</si>
  <si>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</si>
  <si>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</si>
  <si>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</si>
  <si>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</si>
  <si>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</si>
  <si>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</si>
  <si>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</si>
  <si>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</si>
  <si>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</si>
  <si>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</si>
  <si>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</si>
  <si>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</si>
  <si>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</si>
  <si>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</si>
  <si>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</si>
  <si>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</si>
  <si>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</si>
  <si>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</si>
  <si>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</si>
  <si>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</si>
  <si>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</si>
  <si>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</si>
  <si>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</si>
  <si>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</si>
  <si>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</si>
  <si>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</si>
  <si>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</si>
  <si>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</si>
  <si>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</si>
  <si>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</si>
  <si>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</si>
  <si>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</si>
  <si>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</si>
  <si>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</si>
  <si>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</si>
  <si>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</si>
  <si>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</si>
  <si>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</si>
  <si>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</si>
  <si>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</si>
  <si>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</si>
  <si>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</si>
  <si>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</si>
  <si>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</si>
  <si>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</si>
  <si>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</si>
  <si>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</si>
  <si>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</si>
  <si>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</si>
  <si>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</si>
  <si>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</si>
  <si>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</si>
  <si>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</si>
  <si>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</si>
  <si>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</si>
  <si>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</si>
  <si>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</si>
  <si>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</si>
  <si>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</si>
  <si>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</si>
  <si>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</si>
  <si>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</si>
  <si>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</si>
  <si>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</si>
  <si>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</si>
  <si>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</si>
  <si>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</si>
  <si>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</si>
  <si>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</si>
  <si>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</si>
  <si>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</si>
  <si>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</si>
  <si>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</si>
  <si>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</si>
  <si>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</si>
  <si>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</si>
  <si>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</si>
  <si>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</si>
  <si>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</si>
  <si>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</si>
  <si>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</si>
  <si>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</si>
  <si>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</si>
  <si>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</si>
  <si>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</si>
  <si>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</si>
  <si>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</si>
  <si>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</si>
  <si>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</si>
  <si>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</si>
  <si>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</si>
  <si>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</si>
  <si>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</si>
  <si>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</si>
  <si>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</si>
  <si>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</si>
  <si>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</si>
  <si>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</si>
  <si>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</si>
  <si>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</si>
  <si>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</si>
  <si>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</si>
  <si>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</si>
  <si>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</si>
  <si>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</si>
  <si>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</si>
  <si>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</si>
  <si>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</si>
  <si>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</si>
  <si>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</si>
  <si>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</si>
  <si>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</si>
  <si>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</si>
  <si>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</si>
  <si>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</si>
  <si>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</si>
  <si>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</si>
  <si>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</si>
  <si>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</si>
  <si>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</si>
  <si>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</si>
  <si>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</si>
  <si>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</si>
  <si>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</si>
  <si>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</si>
  <si>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</si>
  <si>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</si>
  <si>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</si>
  <si>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</si>
  <si>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</si>
  <si>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</si>
  <si>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</si>
  <si>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</si>
  <si>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</si>
  <si>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</si>
  <si>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</si>
  <si>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</si>
  <si>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</si>
  <si>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</si>
  <si>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</si>
  <si>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</si>
  <si>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</si>
  <si>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</si>
  <si>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</si>
  <si>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</si>
  <si>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</si>
  <si>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</si>
  <si>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</si>
  <si>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</si>
  <si>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</si>
  <si>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</si>
  <si>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</si>
  <si>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</si>
  <si>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</si>
  <si>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</si>
  <si>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</si>
  <si>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</si>
  <si>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</si>
  <si>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</si>
  <si>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</si>
  <si>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</si>
  <si>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</si>
  <si>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</si>
  <si>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</si>
  <si>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</si>
  <si>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</si>
  <si>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</si>
  <si>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</si>
  <si>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</si>
  <si>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</si>
  <si>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</si>
  <si>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</si>
  <si>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</si>
  <si>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</si>
  <si>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</si>
  <si>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</si>
  <si>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</si>
  <si>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</si>
  <si>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</si>
  <si>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</si>
  <si>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</si>
  <si>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</si>
  <si>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</si>
  <si>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</si>
  <si>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</si>
  <si>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</si>
  <si>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</si>
  <si>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</si>
  <si>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</si>
  <si>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</si>
  <si>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</si>
  <si>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</si>
  <si>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</si>
  <si>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</si>
  <si>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</si>
  <si>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</si>
  <si>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</si>
  <si>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</si>
  <si>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</si>
  <si>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</si>
  <si>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</si>
  <si>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</si>
  <si>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</si>
  <si>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</si>
  <si>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</si>
  <si>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</si>
  <si>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</si>
  <si>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</si>
  <si>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</si>
  <si>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</si>
  <si>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</si>
  <si>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</si>
  <si>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</si>
  <si>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</si>
  <si>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</si>
  <si>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</si>
  <si>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</si>
  <si>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</si>
  <si>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</si>
  <si>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</si>
  <si>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</si>
  <si>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</si>
  <si>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</si>
  <si>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</si>
  <si>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</si>
  <si>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</si>
  <si>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</si>
  <si>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</si>
  <si>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</si>
  <si>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</si>
  <si>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</si>
  <si>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</si>
  <si>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</si>
  <si>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</si>
  <si>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</si>
  <si>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</si>
  <si>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</si>
  <si>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</si>
  <si>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</si>
  <si>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</si>
  <si>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</si>
  <si>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</si>
  <si>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</si>
  <si>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</si>
  <si>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</si>
  <si>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</si>
  <si>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</si>
  <si>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</si>
  <si>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</si>
  <si>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</si>
  <si>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</si>
  <si>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</si>
  <si>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</si>
  <si>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</si>
  <si>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</si>
  <si>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</si>
  <si>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</si>
  <si>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</si>
  <si>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</si>
  <si>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</si>
  <si>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</si>
  <si>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</si>
  <si>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</si>
  <si>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</si>
  <si>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</si>
  <si>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</si>
  <si>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</si>
  <si>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</si>
  <si>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</si>
  <si>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</si>
  <si>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</si>
  <si>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</si>
  <si>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</si>
  <si>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</si>
  <si>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</si>
  <si>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</si>
  <si>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</si>
  <si>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</si>
  <si>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</si>
  <si>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</si>
  <si>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</si>
  <si>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</si>
  <si>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</si>
  <si>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</si>
  <si>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</si>
  <si>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</si>
  <si>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</si>
  <si>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</si>
  <si>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</si>
  <si>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</si>
  <si>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</si>
  <si>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</si>
  <si>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</si>
  <si>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</si>
  <si>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</si>
  <si>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</si>
  <si>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</si>
  <si>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</si>
  <si>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</si>
  <si>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</si>
  <si>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</si>
  <si>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</si>
  <si>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</si>
  <si>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</si>
  <si>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</si>
  <si>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</si>
  <si>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</si>
  <si>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</si>
  <si>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</si>
  <si>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</si>
  <si>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</si>
  <si>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</si>
  <si>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</si>
  <si>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</si>
  <si>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</si>
  <si>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</si>
  <si>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</si>
  <si>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</si>
  <si>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</si>
  <si>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</si>
  <si>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</si>
  <si>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</si>
  <si>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</si>
  <si>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</si>
  <si>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</si>
  <si>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</si>
  <si>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</si>
  <si>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</si>
  <si>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</si>
  <si>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</si>
  <si>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</si>
  <si>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</si>
  <si>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</si>
  <si>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</si>
  <si>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</si>
  <si>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</si>
  <si>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</si>
  <si>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</si>
  <si>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</si>
  <si>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</si>
  <si>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</si>
  <si>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</si>
  <si>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</si>
  <si>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</si>
  <si>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</si>
  <si>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</si>
  <si>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</si>
  <si>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</si>
  <si>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</si>
  <si>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</si>
  <si>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</si>
  <si>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</si>
  <si>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</si>
  <si>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</si>
  <si>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</si>
  <si>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</si>
  <si>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</si>
  <si>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</si>
  <si>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</si>
  <si>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</si>
  <si>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</si>
  <si>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</si>
  <si>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</si>
  <si>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</si>
  <si>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</si>
  <si>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</si>
  <si>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</si>
  <si>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</si>
  <si>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</si>
  <si>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</si>
  <si>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</si>
  <si>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</si>
  <si>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</si>
  <si>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</si>
  <si>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</si>
  <si>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</si>
  <si>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</si>
  <si>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</si>
  <si>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</si>
  <si>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</si>
  <si>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</si>
  <si>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</si>
  <si>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</si>
  <si>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</si>
  <si>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</si>
  <si>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</si>
  <si>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</si>
  <si>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</si>
  <si>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</si>
  <si>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</si>
  <si>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</si>
  <si>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</si>
  <si>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</si>
  <si>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</si>
  <si>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</si>
  <si>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</si>
  <si>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</si>
  <si>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</si>
  <si>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</si>
  <si>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</si>
  <si>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</si>
  <si>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</si>
  <si>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</si>
  <si>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</si>
  <si>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</si>
  <si>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</si>
  <si>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</si>
  <si>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</si>
  <si>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</si>
  <si>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</si>
  <si>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</si>
  <si>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</si>
  <si>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</si>
  <si>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</si>
  <si>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</si>
  <si>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</si>
  <si>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</si>
  <si>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</si>
  <si>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</si>
  <si>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</si>
  <si>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</si>
  <si>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</si>
  <si>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</si>
  <si>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</si>
  <si>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</si>
  <si>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</si>
  <si>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</si>
  <si>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</si>
  <si>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</si>
  <si>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</si>
  <si>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</si>
  <si>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</si>
  <si>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</si>
  <si>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</si>
  <si>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</si>
  <si>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</si>
  <si>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</si>
  <si>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</si>
  <si>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</si>
  <si>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</si>
  <si>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</si>
  <si>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</si>
  <si>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</si>
  <si>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</si>
  <si>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</si>
  <si>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</si>
  <si>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</si>
  <si>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</si>
  <si>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</si>
  <si>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</si>
  <si>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</si>
  <si>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</si>
  <si>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</si>
  <si>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</si>
  <si>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</si>
  <si>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</si>
  <si>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</si>
  <si>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</si>
  <si>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</si>
  <si>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</si>
  <si>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</si>
  <si>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</si>
  <si>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</si>
  <si>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</si>
  <si>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</si>
  <si>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</si>
  <si>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</si>
  <si>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</si>
  <si>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</si>
  <si>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</si>
  <si>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</si>
  <si>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</si>
  <si>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</si>
  <si>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</si>
  <si>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</si>
  <si>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</si>
  <si>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</si>
  <si>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</si>
  <si>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</si>
  <si>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</si>
  <si>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</si>
  <si>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</si>
  <si>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</si>
  <si>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</si>
  <si>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</si>
  <si>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</si>
  <si>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</si>
  <si>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</si>
  <si>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</si>
  <si>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</si>
  <si>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</si>
  <si>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</si>
  <si>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</si>
  <si>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</si>
  <si>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</si>
  <si>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</si>
  <si>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</si>
  <si>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</si>
  <si>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</si>
  <si>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</si>
  <si>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</si>
  <si>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</si>
  <si>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</si>
  <si>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</si>
  <si>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</si>
  <si>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</si>
  <si>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</si>
  <si>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</si>
  <si>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</si>
  <si>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</si>
  <si>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</si>
  <si>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</si>
  <si>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</si>
  <si>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</si>
  <si>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</si>
  <si>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</si>
  <si>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</si>
  <si>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</si>
  <si>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</si>
  <si>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</si>
  <si>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</si>
  <si>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</si>
  <si>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</si>
  <si>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</si>
  <si>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</si>
  <si>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</si>
  <si>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</si>
  <si>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</si>
  <si>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</si>
  <si>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</si>
  <si>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</si>
  <si>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</si>
  <si>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</si>
  <si>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</si>
  <si>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</si>
  <si>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</si>
  <si>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</si>
  <si>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</si>
  <si>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</si>
  <si>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</si>
  <si>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</si>
  <si>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</si>
  <si>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</si>
  <si>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</si>
  <si>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</si>
  <si>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</si>
  <si>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</si>
  <si>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</si>
  <si>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</si>
  <si>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</si>
  <si>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</si>
  <si>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</si>
  <si>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</si>
  <si>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</si>
  <si>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</si>
  <si>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</si>
  <si>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</si>
  <si>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</si>
  <si>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</si>
  <si>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</si>
  <si>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</si>
  <si>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</si>
  <si>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</si>
  <si>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</si>
  <si>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</si>
  <si>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</si>
  <si>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</si>
  <si>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</si>
  <si>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</si>
  <si>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</si>
  <si>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</si>
  <si>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</si>
  <si>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</si>
  <si>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</si>
  <si>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</si>
  <si>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</si>
  <si>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</si>
  <si>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</si>
  <si>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</si>
  <si>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</si>
  <si>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</si>
  <si>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</si>
  <si>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</si>
  <si>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</si>
  <si>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</si>
  <si>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</si>
  <si>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</si>
  <si>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</si>
  <si>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</si>
  <si>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</si>
  <si>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</si>
  <si>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</si>
  <si>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</si>
  <si>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</si>
  <si>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</si>
  <si>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</si>
  <si>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</si>
  <si>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</si>
  <si>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</si>
  <si>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</si>
  <si>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</si>
  <si>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</si>
  <si>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</si>
  <si>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</si>
  <si>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</si>
  <si>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</si>
  <si>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</si>
  <si>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</si>
  <si>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</si>
  <si>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</si>
  <si>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</si>
  <si>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</si>
  <si>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</si>
  <si>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</si>
  <si>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</si>
  <si>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</si>
  <si>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</si>
  <si>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</si>
  <si>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</si>
  <si>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</si>
  <si>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</si>
  <si>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</si>
  <si>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</si>
  <si>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</si>
  <si>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</si>
  <si>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</si>
  <si>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</si>
  <si>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</si>
  <si>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</si>
  <si>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</si>
  <si>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</si>
  <si>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</si>
  <si>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</si>
  <si>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</si>
  <si>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</si>
  <si>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</si>
  <si>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</si>
  <si>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</si>
  <si>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</si>
  <si>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</si>
  <si>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</si>
  <si>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</si>
  <si>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</si>
  <si>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</si>
  <si>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</si>
  <si>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</si>
  <si>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</si>
  <si>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</si>
  <si>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</si>
  <si>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</si>
  <si>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</si>
  <si>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</si>
  <si>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</si>
  <si>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</si>
  <si>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</si>
  <si>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</si>
  <si>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</si>
  <si>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</si>
  <si>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</si>
  <si>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</si>
  <si>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</si>
  <si>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</si>
  <si>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</si>
  <si>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</si>
  <si>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</si>
  <si>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</si>
  <si>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</si>
  <si>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</si>
  <si>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</si>
  <si>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</si>
  <si>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</si>
  <si>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</si>
  <si>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</si>
  <si>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</si>
  <si>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</si>
  <si>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</si>
  <si>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</si>
  <si>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</si>
  <si>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</si>
  <si>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</si>
  <si>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</si>
  <si>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</si>
  <si>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</si>
  <si>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</si>
  <si>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</si>
  <si>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</si>
  <si>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</si>
  <si>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</si>
  <si>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</si>
  <si>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</si>
  <si>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</si>
  <si>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</si>
  <si>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</si>
  <si>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</si>
  <si>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</si>
  <si>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</si>
  <si>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</si>
  <si>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</si>
  <si>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</si>
  <si>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</si>
  <si>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</si>
  <si>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</si>
  <si>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</si>
  <si>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</si>
  <si>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</si>
  <si>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</si>
  <si>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</si>
  <si>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</si>
  <si>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</si>
  <si>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</si>
  <si>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</si>
  <si>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</si>
  <si>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</si>
  <si>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</si>
  <si>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</si>
  <si>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</si>
  <si>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</si>
  <si>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</si>
  <si>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</si>
  <si>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</si>
  <si>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</si>
  <si>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</si>
  <si>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</si>
  <si>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</si>
  <si>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</si>
  <si>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</si>
  <si>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</si>
  <si>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</si>
  <si>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</si>
  <si>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</si>
  <si>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</si>
  <si>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</si>
  <si>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</si>
  <si>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</si>
  <si>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</si>
  <si>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</si>
  <si>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</si>
  <si>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</si>
  <si>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</si>
  <si>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</si>
  <si>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</si>
  <si>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</si>
  <si>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</si>
  <si>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</si>
  <si>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</si>
  <si>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</si>
  <si>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</si>
  <si>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</si>
  <si>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</si>
  <si>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</si>
  <si>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</si>
  <si>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</si>
  <si>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</si>
  <si>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</si>
  <si>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</si>
  <si>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</si>
  <si>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</si>
  <si>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</si>
  <si>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</si>
  <si>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</si>
  <si>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</si>
  <si>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</si>
  <si>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</si>
  <si>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</si>
  <si>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</si>
  <si>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</si>
  <si>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</si>
  <si>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</si>
  <si>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</si>
  <si>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</si>
  <si>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</si>
  <si>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</si>
  <si>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</si>
  <si>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</si>
  <si>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</si>
  <si>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</si>
  <si>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</si>
  <si>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</si>
  <si>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</si>
  <si>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</si>
  <si>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</si>
  <si>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</si>
  <si>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</si>
  <si>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</si>
  <si>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</si>
  <si>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</si>
  <si>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</si>
  <si>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</si>
  <si>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</si>
  <si>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</si>
  <si>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</si>
  <si>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</si>
  <si>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</si>
  <si>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</si>
  <si>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</si>
  <si>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</si>
  <si>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</si>
  <si>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</si>
  <si>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</si>
  <si>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</si>
  <si>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</si>
  <si>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</si>
  <si>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</si>
  <si>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</si>
  <si>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</si>
  <si>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</si>
  <si>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</si>
  <si>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</si>
  <si>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</si>
  <si>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</si>
  <si>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</si>
  <si>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</si>
  <si>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</si>
  <si>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</si>
  <si>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</si>
  <si>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</si>
  <si>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</si>
  <si>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</si>
  <si>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</si>
  <si>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</si>
  <si>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</si>
  <si>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</si>
  <si>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</si>
  <si>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</si>
  <si>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</si>
  <si>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</si>
  <si>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</si>
  <si>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</si>
  <si>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</si>
  <si>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</si>
  <si>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</si>
  <si>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</si>
  <si>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</si>
  <si>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</si>
  <si>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</si>
  <si>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</si>
  <si>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</si>
  <si>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</si>
  <si>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</si>
  <si>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</si>
  <si>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</si>
  <si>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</si>
  <si>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</si>
  <si>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</si>
  <si>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</si>
  <si>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</si>
  <si>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</si>
  <si>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</si>
  <si>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</si>
  <si>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</si>
  <si>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</si>
  <si>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</si>
  <si>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</si>
  <si>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</si>
  <si>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</si>
  <si>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</si>
  <si>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</si>
  <si>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</si>
  <si>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</si>
  <si>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</si>
  <si>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</si>
  <si>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</si>
  <si>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</si>
  <si>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</si>
  <si>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</si>
  <si>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</si>
  <si>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</si>
  <si>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</si>
  <si>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</si>
  <si>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</si>
  <si>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</si>
  <si>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</si>
  <si>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</si>
  <si>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</si>
  <si>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</si>
  <si>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</si>
  <si>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</si>
  <si>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</si>
  <si>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</si>
  <si>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</si>
  <si>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</si>
  <si>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</si>
  <si>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</si>
  <si>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</si>
  <si>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</si>
  <si>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</si>
  <si>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</si>
  <si>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</si>
  <si>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</si>
  <si>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</si>
  <si>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</si>
  <si>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</si>
  <si>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</si>
  <si>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</si>
  <si>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</si>
  <si>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</si>
  <si>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</si>
  <si>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</si>
  <si>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</si>
  <si>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</si>
  <si>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</si>
  <si>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</si>
  <si>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</si>
  <si>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</si>
  <si>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</si>
  <si>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</si>
  <si>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</si>
  <si>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</si>
  <si>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</si>
  <si>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</si>
  <si>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</si>
  <si>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</si>
  <si>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</si>
  <si>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</si>
  <si>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</si>
  <si>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</si>
  <si>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</si>
  <si>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</si>
  <si>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</si>
  <si>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</si>
  <si>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</si>
  <si>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</si>
  <si>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</si>
  <si>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</si>
  <si>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</si>
  <si>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</si>
  <si>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</si>
  <si>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</si>
  <si>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</si>
  <si>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</si>
  <si>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</si>
  <si>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</si>
  <si>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</si>
  <si>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</si>
  <si>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</si>
  <si>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</si>
  <si>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</si>
  <si>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</si>
  <si>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</si>
  <si>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</si>
  <si>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</si>
  <si>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</si>
  <si>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</si>
  <si>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</si>
  <si>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</si>
  <si>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</si>
  <si>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</si>
  <si>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</si>
  <si>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</si>
  <si>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</si>
  <si>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</si>
  <si>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</si>
  <si>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</si>
  <si>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</si>
  <si>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</si>
  <si>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</si>
  <si>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</si>
  <si>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</si>
  <si>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</si>
  <si>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</si>
  <si>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</si>
  <si>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</si>
  <si>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</si>
  <si>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</si>
  <si>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</si>
  <si>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</si>
  <si>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</si>
  <si>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</si>
  <si>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</si>
  <si>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</si>
  <si>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</si>
  <si>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</si>
  <si>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</si>
  <si>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</si>
  <si>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</si>
  <si>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</si>
  <si>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</si>
  <si>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</si>
  <si>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</si>
  <si>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</si>
  <si>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</si>
  <si>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</si>
  <si>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</si>
  <si>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</si>
  <si>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</si>
  <si>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</si>
  <si>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</si>
  <si>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</si>
  <si>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</si>
  <si>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</si>
  <si>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</si>
  <si>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</si>
  <si>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</si>
  <si>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</si>
  <si>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</si>
  <si>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</si>
  <si>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</si>
  <si>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</si>
  <si>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</si>
  <si>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</si>
  <si>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</si>
  <si>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</si>
  <si>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</si>
  <si>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</si>
  <si>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</si>
  <si>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</si>
  <si>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</si>
  <si>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</si>
  <si>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</si>
  <si>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</si>
  <si>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</si>
  <si>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</si>
  <si>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</si>
  <si>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</si>
  <si>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</si>
  <si>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</si>
  <si>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</si>
  <si>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</si>
  <si>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</si>
  <si>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</si>
  <si>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</si>
  <si>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</si>
  <si>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</si>
  <si>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</si>
  <si>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</si>
  <si>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</si>
  <si>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</si>
  <si>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</si>
  <si>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</si>
  <si>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</si>
  <si>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</si>
  <si>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</si>
  <si>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</si>
  <si>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</si>
  <si>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</si>
  <si>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</si>
  <si>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</si>
  <si>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</si>
  <si>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</si>
  <si>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</si>
  <si>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</si>
  <si>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</si>
  <si>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</si>
  <si>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</si>
  <si>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</si>
  <si>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</si>
  <si>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</si>
  <si>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</si>
  <si>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</si>
  <si>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</si>
  <si>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</si>
  <si>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</si>
  <si>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</si>
  <si>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</si>
  <si>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</si>
  <si>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</si>
  <si>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</si>
  <si>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</si>
  <si>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</si>
  <si>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</si>
  <si>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</si>
  <si>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</si>
  <si>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</si>
  <si>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</si>
  <si>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</si>
  <si>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</si>
  <si>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</si>
  <si>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</si>
  <si>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</si>
  <si>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</si>
  <si>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</si>
  <si>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</si>
  <si>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</si>
  <si>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</si>
  <si>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</si>
  <si>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</si>
  <si>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</si>
  <si>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</si>
  <si>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</si>
  <si>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</si>
  <si>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</si>
  <si>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</si>
  <si>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</si>
  <si>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</si>
  <si>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</si>
  <si>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</si>
  <si>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</si>
  <si>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</si>
  <si>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</si>
  <si>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</si>
  <si>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</si>
  <si>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</si>
  <si>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</si>
  <si>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</si>
  <si>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</si>
  <si>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</si>
  <si>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</si>
  <si>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</si>
  <si>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</si>
  <si>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</si>
  <si>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</si>
  <si>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</si>
  <si>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</si>
  <si>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</si>
  <si>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</si>
  <si>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</si>
  <si>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</si>
  <si>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</si>
  <si>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</si>
  <si>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</si>
  <si>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</si>
  <si>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</si>
  <si>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</si>
  <si>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</si>
  <si>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</si>
  <si>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</si>
  <si>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</si>
  <si>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</si>
  <si>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</si>
  <si>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</si>
  <si>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</si>
  <si>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</si>
  <si>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</si>
  <si>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</si>
  <si>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</si>
  <si>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</si>
  <si>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</si>
  <si>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</si>
  <si>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</si>
  <si>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</si>
  <si>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</si>
  <si>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</si>
  <si>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</si>
  <si>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</si>
  <si>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</si>
  <si>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</si>
  <si>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</si>
  <si>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</si>
  <si>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</si>
  <si>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</si>
  <si>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</si>
  <si>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</si>
  <si>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</si>
  <si>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</si>
  <si>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</si>
  <si>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</si>
  <si>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</si>
  <si>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</si>
  <si>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</si>
  <si>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</si>
  <si>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</si>
  <si>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</si>
  <si>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</si>
  <si>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</si>
  <si>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</si>
  <si>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</si>
  <si>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</si>
  <si>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</si>
  <si>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</si>
  <si>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</si>
  <si>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</si>
  <si>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</si>
  <si>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</si>
  <si>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</si>
  <si>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</si>
  <si>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</si>
  <si>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</si>
  <si>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</si>
  <si>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</si>
  <si>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</si>
  <si>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</si>
  <si>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</si>
  <si>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</si>
  <si>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</si>
  <si>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</si>
  <si>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</si>
  <si>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</si>
  <si>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</si>
  <si>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</si>
  <si>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</si>
  <si>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</si>
  <si>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</si>
  <si>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</si>
  <si>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</si>
  <si>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</si>
  <si>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</si>
  <si>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</si>
  <si>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</si>
  <si>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</si>
  <si>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</si>
  <si>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</si>
  <si>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</si>
  <si>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</si>
  <si>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</si>
  <si>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</si>
  <si>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</si>
  <si>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</si>
  <si>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</si>
  <si>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</si>
  <si>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</si>
  <si>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</si>
  <si>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</si>
  <si>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</si>
  <si>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</si>
  <si>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</si>
  <si>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</si>
  <si>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</si>
  <si>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</si>
  <si>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</si>
  <si>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</si>
  <si>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</si>
  <si>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</si>
  <si>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</si>
  <si>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</si>
  <si>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</si>
  <si>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</si>
  <si>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</si>
  <si>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</si>
  <si>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</si>
  <si>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</si>
  <si>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</si>
  <si>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</si>
  <si>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</si>
  <si>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</si>
  <si>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</si>
  <si>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</si>
  <si>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</si>
  <si>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</si>
  <si>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</si>
  <si>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</si>
  <si>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</si>
  <si>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</si>
  <si>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</si>
  <si>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</si>
  <si>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</si>
  <si>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</si>
  <si>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</si>
  <si>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</si>
  <si>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</si>
  <si>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</si>
  <si>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</si>
  <si>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</si>
  <si>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</si>
  <si>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</si>
  <si>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</si>
  <si>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</si>
  <si>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</si>
  <si>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</si>
  <si>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</si>
  <si>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</si>
  <si>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</si>
  <si>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</si>
  <si>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</si>
  <si>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</si>
  <si>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</si>
  <si>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</si>
  <si>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</si>
  <si>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</si>
  <si>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</si>
  <si>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</si>
  <si>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</si>
  <si>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</si>
  <si>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</si>
  <si>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</si>
  <si>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</si>
  <si>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</si>
  <si>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</si>
  <si>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</si>
  <si>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</si>
  <si>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</si>
  <si>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</si>
  <si>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</si>
  <si>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</si>
  <si>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</si>
  <si>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</si>
  <si>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</si>
  <si>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</si>
  <si>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</si>
  <si>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</si>
  <si>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</si>
  <si>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</si>
  <si>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</si>
  <si>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</si>
  <si>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</si>
  <si>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</si>
  <si>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</si>
  <si>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</si>
  <si>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</si>
  <si>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</si>
  <si>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</si>
  <si>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</si>
  <si>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</si>
  <si>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</si>
  <si>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</si>
  <si>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</si>
  <si>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</si>
  <si>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</si>
  <si>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</si>
  <si>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</si>
  <si>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</si>
  <si>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</si>
  <si>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</si>
  <si>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</si>
  <si>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</si>
  <si>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</si>
  <si>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</si>
  <si>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</si>
  <si>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</si>
  <si>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</si>
  <si>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</si>
  <si>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</si>
  <si>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</si>
  <si>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</si>
  <si>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</si>
  <si>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</si>
  <si>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</si>
  <si>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</si>
  <si>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</si>
  <si>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</si>
  <si>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</si>
  <si>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</si>
  <si>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</si>
  <si>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</si>
  <si>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</si>
  <si>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</si>
  <si>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</si>
  <si>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</si>
  <si>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</si>
  <si>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</si>
  <si>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</si>
  <si>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</si>
  <si>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</si>
  <si>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</si>
  <si>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</si>
  <si>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</si>
  <si>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</si>
  <si>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</si>
  <si>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</si>
  <si>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</si>
  <si>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</si>
  <si>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</si>
  <si>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</si>
  <si>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</si>
  <si>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</si>
  <si>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</si>
  <si>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</si>
  <si>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</si>
  <si>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</si>
  <si>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</si>
  <si>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</si>
  <si>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</si>
  <si>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</si>
  <si>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</si>
  <si>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</si>
  <si>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</si>
  <si>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</si>
  <si>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</si>
  <si>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</si>
  <si>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</si>
  <si>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</si>
  <si>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</si>
  <si>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</si>
  <si>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</si>
  <si>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</si>
  <si>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</si>
  <si>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</si>
  <si>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</si>
  <si>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</si>
  <si>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</si>
  <si>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</si>
  <si>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</si>
  <si>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</si>
  <si>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</si>
  <si>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</si>
  <si>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</si>
  <si>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</si>
  <si>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</si>
  <si>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</si>
  <si>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</si>
  <si>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</si>
  <si>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</si>
  <si>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</si>
  <si>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</si>
  <si>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</si>
  <si>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</si>
  <si>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</si>
  <si>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</si>
  <si>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</si>
  <si>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</si>
  <si>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</si>
  <si>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</si>
  <si>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</si>
  <si>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</si>
  <si>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</si>
  <si>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</si>
  <si>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</si>
  <si>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</si>
  <si>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</si>
  <si>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</si>
  <si>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</si>
  <si>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</si>
  <si>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</si>
  <si>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</si>
  <si>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</si>
  <si>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</si>
  <si>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</si>
  <si>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</si>
  <si>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</si>
  <si>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</si>
  <si>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</si>
  <si>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</si>
  <si>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</si>
  <si>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</si>
  <si>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</si>
  <si>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</si>
  <si>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</si>
  <si>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</si>
  <si>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</si>
  <si>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</si>
  <si>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</si>
  <si>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</si>
  <si>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</si>
  <si>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</si>
  <si>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</si>
  <si>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</si>
  <si>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</si>
  <si>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</si>
  <si>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</si>
  <si>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</si>
  <si>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</si>
  <si>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</si>
  <si>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</si>
  <si>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</si>
  <si>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</si>
  <si>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</si>
  <si>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</si>
  <si>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</si>
  <si>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</si>
  <si>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</si>
  <si>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</si>
  <si>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</si>
  <si>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</si>
  <si>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</si>
  <si>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</si>
  <si>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</si>
  <si>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</si>
  <si>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</si>
  <si>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</si>
  <si>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</si>
  <si>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</si>
  <si>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</si>
  <si>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</si>
  <si>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</si>
  <si>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</si>
  <si>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</si>
  <si>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</si>
  <si>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</si>
  <si>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</si>
  <si>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</si>
  <si>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</si>
  <si>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</si>
  <si>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</si>
  <si>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</si>
  <si>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</si>
  <si>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</si>
  <si>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</si>
  <si>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</si>
  <si>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</si>
  <si>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</si>
  <si>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</si>
  <si>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</si>
  <si>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</si>
  <si>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</si>
  <si>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</si>
  <si>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</si>
  <si>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</si>
  <si>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</si>
  <si>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</si>
  <si>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</si>
  <si>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</si>
  <si>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</si>
  <si>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</si>
  <si>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</si>
  <si>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</si>
  <si>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</si>
  <si>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</si>
  <si>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</si>
  <si>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</si>
  <si>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</si>
  <si>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</si>
  <si>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</si>
  <si>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</si>
  <si>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</si>
  <si>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</si>
  <si>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</si>
  <si>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</si>
  <si>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</si>
  <si>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</si>
  <si>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</si>
  <si>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</si>
  <si>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</si>
  <si>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</si>
  <si>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</si>
  <si>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</si>
  <si>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</si>
  <si>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</si>
  <si>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</si>
  <si>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</si>
  <si>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</si>
  <si>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</si>
  <si>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</si>
  <si>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</si>
  <si>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</si>
  <si>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</si>
  <si>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</si>
  <si>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</si>
  <si>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</si>
  <si>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</si>
  <si>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</si>
  <si>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</si>
  <si>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</si>
  <si>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</si>
  <si>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</si>
  <si>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</si>
  <si>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</si>
  <si>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</si>
  <si>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</si>
  <si>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</si>
  <si>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</si>
  <si>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</si>
  <si>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</si>
  <si>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</si>
  <si>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</si>
  <si>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</si>
  <si>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</si>
  <si>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</si>
  <si>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</si>
  <si>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</si>
  <si>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</si>
  <si>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</si>
  <si>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</si>
  <si>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</si>
  <si>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</si>
  <si>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</si>
  <si>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</si>
  <si>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</si>
  <si>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</si>
  <si>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</si>
  <si>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</si>
  <si>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</si>
  <si>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</si>
  <si>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</si>
  <si>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</si>
  <si>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</si>
  <si>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</si>
  <si>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</si>
  <si>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</si>
  <si>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</si>
  <si>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</si>
  <si>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</si>
  <si>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</si>
  <si>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</si>
  <si>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</si>
  <si>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</si>
  <si>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</si>
  <si>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</si>
  <si>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</si>
  <si>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</si>
  <si>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</si>
  <si>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</si>
  <si>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</si>
  <si>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</si>
  <si>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</si>
  <si>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</si>
  <si>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</si>
  <si>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</si>
  <si>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</si>
  <si>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</si>
  <si>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</si>
  <si>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</si>
  <si>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</si>
  <si>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</si>
  <si>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</si>
  <si>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</si>
  <si>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</si>
  <si>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</si>
  <si>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</si>
  <si>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</si>
  <si>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</si>
  <si>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</si>
  <si>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</si>
  <si>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</si>
  <si>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</si>
  <si>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</si>
  <si>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</si>
  <si>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</si>
  <si>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</si>
  <si>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</si>
  <si>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</si>
  <si>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</si>
  <si>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</si>
  <si>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</si>
  <si>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</si>
  <si>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</si>
  <si>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</si>
  <si>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</si>
  <si>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</si>
  <si>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</si>
  <si>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</si>
  <si>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</si>
  <si>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</si>
  <si>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</si>
  <si>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</si>
  <si>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</si>
  <si>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</si>
  <si>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</si>
  <si>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</si>
  <si>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</si>
  <si>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</si>
  <si>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</si>
  <si>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</si>
  <si>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</si>
  <si>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</si>
  <si>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</si>
  <si>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</si>
  <si>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</si>
  <si>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</si>
  <si>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</si>
  <si>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</si>
  <si>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</si>
  <si>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</si>
  <si>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</si>
  <si>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</si>
  <si>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</si>
  <si>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</si>
  <si>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</si>
  <si>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</si>
  <si>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</si>
  <si>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</si>
  <si>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</si>
  <si>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</si>
  <si>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</si>
  <si>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</si>
  <si>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</si>
  <si>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</si>
  <si>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</si>
  <si>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</si>
  <si>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</si>
  <si>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</si>
  <si>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</si>
  <si>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</si>
  <si>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</si>
  <si>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</si>
  <si>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</si>
  <si>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</si>
  <si>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</si>
  <si>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</si>
  <si>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</si>
  <si>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</si>
  <si>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</si>
  <si>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</si>
  <si>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</si>
  <si>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</si>
  <si>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</si>
  <si>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</si>
  <si>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</si>
  <si>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</si>
  <si>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</si>
  <si>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</si>
  <si>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</si>
  <si>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</si>
  <si>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</si>
  <si>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</si>
  <si>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</si>
  <si>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</si>
  <si>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</si>
  <si>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</si>
  <si>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</si>
  <si>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</si>
  <si>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</si>
  <si>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</si>
  <si>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</si>
  <si>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</si>
  <si>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</si>
  <si>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</si>
  <si>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</si>
  <si>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</si>
  <si>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</si>
  <si>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</si>
  <si>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</si>
  <si>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</si>
  <si>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</si>
  <si>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</si>
  <si>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</si>
  <si>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</si>
  <si>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</si>
  <si>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</si>
  <si>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</si>
  <si>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</si>
  <si>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</si>
  <si>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</si>
  <si>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</si>
  <si>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</si>
  <si>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</si>
  <si>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</si>
  <si>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</si>
  <si>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</si>
  <si>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</si>
  <si>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</si>
  <si>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</si>
  <si>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</si>
  <si>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</si>
  <si>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</si>
  <si>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</si>
  <si>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</si>
  <si>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</si>
  <si>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</si>
  <si>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</si>
  <si>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</si>
  <si>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</si>
  <si>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</si>
  <si>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</si>
  <si>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</si>
  <si>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</si>
  <si>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</si>
  <si>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</si>
  <si>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</si>
  <si>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</si>
  <si>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</si>
  <si>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</si>
  <si>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</si>
  <si>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</si>
  <si>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</si>
  <si>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</si>
  <si>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</si>
  <si>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</si>
  <si>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</si>
  <si>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</si>
  <si>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</si>
  <si>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</si>
  <si>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</si>
  <si>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</si>
  <si>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</si>
  <si>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</si>
  <si>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</si>
  <si>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</si>
  <si>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</si>
  <si>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</si>
  <si>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</si>
  <si>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</si>
  <si>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</si>
  <si>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</si>
  <si>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</si>
  <si>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</si>
  <si>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</si>
  <si>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</si>
  <si>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</si>
  <si>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</si>
  <si>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</si>
  <si>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</si>
  <si>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</si>
  <si>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</si>
  <si>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</si>
  <si>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</si>
  <si>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</si>
  <si>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</si>
  <si>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</si>
  <si>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</si>
  <si>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</si>
  <si>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</si>
  <si>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</si>
  <si>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</si>
  <si>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</si>
  <si>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</si>
  <si>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</si>
  <si>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</si>
  <si>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</si>
  <si>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</si>
  <si>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</si>
  <si>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</si>
  <si>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</si>
  <si>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</si>
  <si>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</si>
  <si>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</si>
  <si>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</si>
  <si>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</si>
  <si>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</si>
  <si>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</si>
  <si>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</si>
  <si>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</si>
  <si>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</si>
  <si>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</si>
  <si>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</si>
  <si>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</si>
  <si>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</si>
  <si>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</si>
  <si>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</si>
  <si>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</si>
  <si>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</si>
  <si>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</si>
  <si>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</si>
  <si>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</si>
  <si>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</si>
  <si>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</si>
  <si>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</si>
  <si>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</si>
  <si>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</si>
  <si>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</si>
  <si>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</si>
  <si>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</si>
  <si>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</si>
  <si>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</si>
  <si>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</si>
  <si>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</si>
  <si>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</si>
  <si>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</si>
  <si>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</si>
  <si>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</si>
  <si>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</si>
  <si>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</si>
  <si>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</si>
  <si>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</si>
  <si>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</si>
  <si>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</si>
  <si>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</si>
  <si>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</si>
  <si>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</si>
  <si>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</si>
  <si>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</si>
  <si>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</si>
  <si>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</si>
  <si>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</si>
  <si>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</si>
  <si>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</si>
  <si>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</si>
  <si>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</si>
  <si>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</si>
  <si>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</si>
  <si>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</si>
  <si>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</si>
  <si>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</si>
  <si>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</si>
  <si>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</si>
  <si>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</si>
  <si>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</si>
  <si>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</si>
  <si>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</si>
  <si>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</si>
  <si>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</si>
  <si>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</si>
  <si>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</si>
  <si>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</si>
  <si>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</si>
  <si>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</si>
  <si>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</si>
  <si>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</si>
  <si>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</si>
  <si>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</si>
  <si>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</si>
  <si>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</si>
  <si>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</si>
  <si>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</si>
  <si>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</si>
  <si>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</si>
  <si>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</si>
  <si>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</si>
  <si>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</si>
  <si>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</si>
  <si>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</si>
  <si>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</si>
  <si>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</si>
  <si>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</si>
  <si>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</si>
  <si>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</si>
  <si>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</si>
  <si>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</si>
  <si>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</si>
  <si>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</si>
  <si>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</si>
  <si>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</si>
  <si>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</si>
  <si>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</si>
  <si>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</si>
  <si>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</si>
  <si>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</si>
  <si>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</si>
  <si>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</si>
  <si>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</si>
  <si>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</si>
  <si>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</si>
  <si>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</si>
  <si>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</si>
  <si>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</si>
  <si>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</si>
  <si>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</si>
  <si>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</si>
  <si>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</si>
  <si>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</si>
  <si>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</si>
  <si>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</si>
  <si>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</si>
  <si>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</si>
  <si>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</si>
  <si>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</si>
  <si>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</si>
  <si>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</si>
  <si>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</si>
  <si>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</si>
  <si>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</si>
  <si>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</si>
  <si>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</si>
  <si>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</si>
  <si>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</si>
  <si>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</si>
  <si>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</si>
  <si>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</si>
  <si>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</si>
  <si>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</si>
  <si>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</si>
  <si>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</si>
  <si>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</si>
  <si>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</si>
  <si>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</si>
  <si>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</si>
  <si>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</si>
  <si>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</si>
  <si>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</si>
  <si>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</si>
  <si>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</si>
  <si>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</si>
  <si>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</si>
  <si>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</si>
  <si>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</si>
  <si>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</si>
  <si>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</si>
  <si>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</si>
  <si>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</si>
  <si>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</si>
  <si>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</si>
  <si>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</si>
  <si>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</si>
  <si>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</si>
  <si>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</si>
  <si>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</si>
  <si>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</si>
  <si>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</si>
  <si>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</si>
  <si>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</si>
  <si>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</si>
  <si>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</si>
  <si>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</si>
  <si>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</si>
  <si>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</si>
  <si>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</si>
  <si>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</si>
  <si>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</si>
  <si>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</si>
  <si>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</si>
  <si>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</si>
  <si>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</si>
  <si>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</si>
  <si>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</si>
  <si>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</si>
  <si>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</si>
  <si>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</si>
  <si>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</si>
  <si>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</si>
  <si>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</si>
  <si>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</si>
  <si>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</si>
  <si>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</si>
  <si>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</si>
  <si>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</si>
  <si>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</si>
  <si>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</si>
  <si>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</si>
  <si>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</si>
  <si>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</si>
  <si>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</si>
  <si>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</si>
  <si>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</si>
  <si>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</si>
  <si>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</si>
  <si>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</si>
  <si>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</si>
  <si>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</si>
  <si>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</si>
  <si>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</si>
  <si>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</si>
  <si>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</si>
  <si>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</si>
  <si>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</si>
  <si>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</si>
  <si>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</si>
  <si>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</si>
  <si>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</si>
  <si>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</si>
  <si>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</si>
  <si>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</si>
  <si>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</si>
  <si>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</si>
  <si>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</si>
  <si>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</si>
  <si>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</si>
  <si>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</si>
  <si>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</si>
  <si>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</si>
  <si>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</si>
  <si>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</si>
  <si>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</si>
  <si>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</si>
  <si>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</si>
  <si>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</si>
  <si>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</si>
  <si>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</si>
  <si>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</si>
  <si>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</si>
  <si>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</si>
  <si>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</si>
  <si>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</si>
  <si>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</si>
  <si>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</si>
  <si>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</si>
  <si>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</si>
  <si>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</si>
  <si>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</si>
  <si>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</si>
  <si>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</si>
  <si>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</si>
  <si>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</si>
  <si>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</si>
  <si>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</si>
  <si>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</si>
  <si>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</si>
  <si>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</si>
  <si>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</si>
  <si>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</si>
  <si>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</si>
  <si>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</si>
  <si>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</si>
  <si>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</si>
  <si>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</si>
  <si>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</si>
  <si>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</si>
  <si>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</si>
  <si>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</si>
  <si>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</si>
  <si>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</si>
  <si>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</si>
  <si>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</si>
  <si>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</si>
  <si>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</si>
  <si>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</si>
  <si>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</si>
  <si>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</si>
  <si>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</si>
  <si>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</si>
  <si>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</si>
  <si>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</si>
  <si>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</si>
  <si>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</si>
  <si>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</si>
  <si>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</si>
  <si>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</si>
  <si>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</si>
  <si>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</si>
  <si>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</si>
  <si>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</si>
  <si>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</si>
  <si>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</si>
  <si>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</si>
  <si>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</si>
  <si>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</si>
  <si>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</si>
  <si>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</si>
  <si>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</si>
  <si>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</si>
  <si>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</si>
  <si>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</si>
  <si>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</si>
  <si>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</si>
  <si>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</si>
  <si>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</si>
  <si>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</si>
  <si>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</si>
  <si>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</si>
  <si>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</si>
  <si>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</si>
  <si>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</si>
  <si>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</si>
  <si>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</si>
  <si>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</si>
  <si>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</si>
  <si>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</si>
  <si>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</si>
  <si>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</si>
  <si>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</si>
  <si>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</si>
  <si>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</si>
  <si>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</si>
  <si>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</si>
  <si>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</si>
  <si>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</si>
  <si>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</si>
  <si>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</si>
  <si>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</si>
  <si>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</si>
  <si>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</si>
  <si>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</si>
  <si>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</si>
  <si>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</si>
  <si>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</si>
  <si>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</si>
  <si>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</si>
  <si>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</si>
  <si>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</si>
  <si>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</si>
  <si>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</si>
  <si>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</si>
  <si>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</si>
  <si>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</si>
  <si>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</si>
  <si>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</si>
  <si>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</si>
  <si>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</si>
  <si>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</si>
  <si>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</si>
  <si>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</si>
  <si>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</si>
  <si>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</si>
  <si>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</si>
  <si>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</si>
  <si>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</si>
  <si>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</si>
  <si>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</si>
  <si>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</si>
  <si>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</si>
  <si>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</si>
  <si>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</si>
  <si>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</si>
  <si>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</si>
  <si>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</si>
  <si>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</si>
  <si>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</si>
  <si>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</si>
  <si>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</si>
  <si>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</si>
  <si>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</si>
  <si>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</si>
  <si>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</si>
  <si>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</si>
  <si>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</si>
  <si>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</si>
  <si>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</si>
  <si>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</si>
  <si>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</si>
  <si>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</si>
  <si>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</si>
  <si>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</si>
  <si>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</si>
  <si>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</si>
  <si>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</si>
  <si>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</si>
  <si>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</si>
  <si>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</si>
  <si>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</si>
  <si>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</si>
  <si>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</si>
  <si>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</si>
  <si>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</si>
  <si>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</si>
  <si>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</si>
  <si>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</si>
  <si>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</si>
  <si>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</si>
  <si>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</si>
  <si>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</si>
  <si>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</si>
  <si>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</si>
  <si>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</si>
  <si>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</si>
  <si>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</si>
  <si>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</si>
  <si>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</si>
  <si>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</si>
  <si>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</si>
  <si>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</si>
  <si>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</si>
  <si>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</si>
  <si>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</si>
  <si>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</si>
  <si>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</si>
  <si>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</si>
  <si>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</si>
  <si>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</si>
  <si>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</si>
  <si>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</si>
  <si>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</si>
  <si>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</si>
  <si>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</si>
  <si>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</si>
  <si>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</si>
  <si>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</si>
  <si>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</si>
  <si>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</si>
  <si>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</si>
  <si>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</si>
  <si>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</si>
  <si>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</si>
  <si>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</si>
  <si>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</si>
  <si>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</si>
  <si>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</si>
  <si>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</si>
  <si>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</si>
  <si>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</si>
  <si>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</si>
  <si>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</si>
  <si>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</si>
  <si>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</si>
  <si>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</si>
  <si>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</si>
  <si>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</si>
  <si>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</si>
  <si>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</si>
  <si>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</si>
  <si>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</si>
  <si>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</si>
  <si>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</si>
  <si>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</si>
  <si>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</si>
  <si>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</si>
  <si>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</si>
  <si>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</si>
  <si>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</si>
  <si>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</si>
  <si>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</si>
  <si>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</si>
  <si>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</si>
  <si>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</si>
  <si>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</si>
  <si>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</si>
  <si>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</si>
  <si>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</si>
  <si>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</si>
  <si>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</si>
  <si>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</si>
  <si>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</si>
  <si>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</si>
  <si>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</si>
  <si>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</si>
  <si>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</si>
  <si>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</si>
  <si>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</si>
  <si>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</si>
  <si>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</si>
  <si>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</si>
  <si>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</si>
  <si>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</si>
  <si>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</si>
  <si>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</si>
  <si>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</si>
  <si>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</si>
  <si>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</si>
  <si>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</si>
  <si>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</si>
  <si>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</si>
  <si>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</si>
  <si>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</si>
  <si>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</si>
  <si>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</si>
  <si>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</si>
  <si>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</si>
  <si>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</si>
  <si>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</si>
  <si>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</si>
  <si>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</si>
  <si>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</si>
  <si>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</si>
  <si>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</si>
  <si>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</si>
  <si>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</si>
  <si>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</si>
  <si>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</si>
  <si>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</si>
  <si>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</si>
  <si>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</si>
  <si>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</si>
  <si>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</si>
  <si>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</si>
  <si>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</si>
  <si>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</si>
  <si>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</si>
  <si>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</si>
  <si>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</si>
  <si>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</si>
  <si>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</si>
  <si>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</si>
  <si>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</si>
  <si>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</si>
  <si>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</si>
  <si>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</si>
  <si>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</si>
  <si>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</si>
  <si>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</si>
  <si>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</si>
  <si>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</si>
  <si>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</si>
  <si>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</si>
  <si>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</si>
  <si>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</si>
  <si>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</si>
  <si>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</si>
  <si>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</si>
  <si>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</si>
  <si>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</si>
  <si>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</si>
  <si>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</si>
  <si>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</si>
  <si>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</si>
  <si>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</si>
  <si>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</si>
  <si>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</si>
  <si>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</si>
  <si>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</si>
  <si>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</si>
  <si>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</si>
  <si>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</si>
  <si>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</si>
  <si>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</si>
  <si>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</si>
  <si>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</si>
  <si>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</si>
  <si>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</si>
  <si>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</si>
  <si>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</si>
  <si>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</si>
  <si>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</si>
  <si>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</si>
  <si>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</si>
  <si>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</si>
  <si>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</si>
  <si>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</si>
  <si>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</si>
  <si>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</si>
  <si>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</si>
  <si>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</si>
  <si>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</si>
  <si>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</si>
  <si>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</si>
  <si>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</si>
  <si>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</si>
  <si>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</si>
  <si>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</si>
  <si>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</si>
  <si>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</si>
  <si>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</si>
  <si>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</si>
  <si>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</si>
  <si>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</si>
  <si>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</si>
  <si>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</si>
  <si>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</si>
  <si>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</si>
  <si>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</si>
  <si>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</si>
  <si>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</si>
  <si>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</si>
  <si>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</si>
  <si>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</si>
  <si>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</si>
  <si>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</si>
  <si>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</si>
  <si>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</si>
  <si>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</si>
  <si>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</si>
  <si>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</si>
  <si>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</si>
  <si>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</si>
  <si>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</si>
  <si>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</si>
  <si>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</si>
  <si>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</si>
  <si>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</si>
  <si>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</si>
  <si>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</si>
  <si>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</si>
  <si>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</si>
  <si>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</si>
  <si>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</si>
  <si>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</si>
  <si>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</si>
  <si>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</si>
  <si>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</si>
  <si>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</si>
  <si>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</si>
  <si>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</si>
  <si>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</si>
  <si>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</si>
  <si>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</si>
  <si>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</si>
  <si>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</si>
  <si>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</si>
  <si>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</si>
  <si>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</si>
  <si>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</si>
  <si>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</si>
  <si>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</si>
  <si>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</si>
  <si>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</si>
  <si>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</si>
  <si>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</si>
  <si>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</si>
  <si>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</si>
  <si>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</si>
  <si>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</si>
  <si>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</si>
  <si>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</si>
  <si>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</si>
  <si>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</si>
  <si>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</si>
  <si>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</si>
  <si>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</si>
  <si>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</si>
  <si>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</si>
  <si>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</si>
  <si>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</si>
  <si>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</si>
  <si>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</si>
  <si>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</si>
  <si>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</si>
  <si>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</si>
  <si>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</si>
  <si>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</si>
  <si>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</si>
  <si>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</si>
  <si>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</si>
  <si>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</si>
  <si>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</si>
  <si>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</si>
  <si>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</si>
  <si>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</si>
  <si>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</si>
  <si>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</si>
  <si>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</si>
  <si>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</si>
  <si>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</si>
  <si>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</si>
  <si>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</si>
  <si>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</si>
  <si>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</si>
  <si>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</si>
  <si>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</si>
  <si>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</si>
  <si>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</si>
  <si>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</si>
  <si>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</si>
  <si>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</si>
  <si>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</si>
  <si>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</si>
  <si>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</si>
  <si>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</si>
  <si>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</si>
  <si>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</si>
  <si>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</si>
  <si>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</si>
  <si>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</si>
  <si>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</si>
  <si>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</si>
  <si>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</si>
  <si>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</si>
  <si>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</si>
  <si>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</si>
  <si>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</si>
  <si>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</si>
  <si>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</si>
  <si>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</si>
  <si>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</si>
  <si>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</si>
  <si>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</si>
  <si>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</si>
  <si>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</si>
  <si>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</si>
  <si>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</si>
  <si>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</si>
  <si>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</si>
  <si>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</si>
  <si>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</si>
  <si>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</si>
  <si>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</si>
  <si>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</si>
  <si>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</si>
  <si>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</si>
  <si>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</si>
  <si>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</si>
  <si>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</si>
  <si>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</si>
  <si>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</si>
  <si>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</si>
  <si>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</si>
  <si>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</si>
  <si>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</si>
  <si>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</si>
  <si>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</si>
  <si>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</si>
  <si>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</si>
  <si>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</si>
  <si>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</si>
  <si>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</si>
  <si>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</si>
  <si>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</si>
  <si>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</si>
  <si>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</si>
  <si>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</si>
  <si>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</si>
  <si>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</si>
  <si>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</si>
  <si>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</si>
  <si>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</si>
  <si>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</si>
  <si>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</si>
  <si>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</si>
  <si>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</si>
  <si>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</si>
  <si>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</si>
  <si>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</si>
  <si>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</si>
  <si>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</si>
  <si>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</si>
  <si>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</si>
  <si>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</si>
  <si>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</si>
  <si>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</si>
  <si>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</si>
  <si>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</si>
  <si>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</si>
  <si>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</si>
  <si>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</si>
  <si>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</si>
  <si>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</si>
  <si>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</si>
  <si>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</si>
  <si>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</si>
  <si>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</si>
  <si>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</si>
  <si>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</si>
  <si>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</si>
  <si>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</si>
  <si>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</si>
  <si>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</si>
  <si>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</si>
  <si>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</si>
  <si>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</si>
  <si>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</si>
  <si>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</si>
  <si>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</si>
  <si>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</si>
  <si>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</si>
  <si>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</si>
  <si>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</si>
  <si>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</si>
  <si>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</si>
  <si>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</si>
  <si>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</si>
  <si>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</si>
  <si>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</si>
  <si>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</si>
  <si>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</si>
  <si>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</si>
  <si>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</si>
  <si>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</si>
  <si>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</si>
  <si>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</si>
  <si>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</si>
  <si>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</si>
  <si>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</si>
  <si>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</si>
  <si>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</si>
  <si>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</si>
  <si>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</si>
  <si>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</si>
  <si>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</si>
  <si>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</si>
  <si>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</si>
  <si>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</si>
  <si>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</si>
  <si>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</si>
  <si>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</si>
  <si>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</si>
  <si>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</si>
  <si>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</si>
  <si>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</si>
  <si>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</si>
  <si>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</si>
  <si>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</si>
  <si>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</si>
  <si>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</si>
  <si>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</si>
  <si>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</si>
  <si>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</si>
  <si>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</si>
  <si>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</si>
  <si>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</si>
  <si>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</si>
  <si>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</si>
  <si>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</si>
  <si>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</si>
  <si>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</si>
  <si>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</si>
  <si>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</si>
  <si>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</si>
  <si>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</si>
  <si>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</si>
  <si>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</si>
  <si>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</si>
  <si>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</si>
  <si>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</si>
  <si>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</si>
  <si>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</si>
  <si>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</si>
  <si>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</si>
  <si>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</si>
  <si>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</si>
  <si>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</si>
  <si>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</si>
  <si>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</si>
  <si>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</si>
  <si>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</si>
  <si>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</si>
  <si>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</si>
  <si>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</si>
  <si>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</si>
  <si>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</si>
  <si>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</si>
  <si>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</si>
  <si>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</si>
  <si>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</si>
  <si>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</si>
  <si>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</si>
  <si>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</si>
  <si>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</si>
  <si>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</si>
  <si>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</si>
  <si>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</si>
  <si>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</si>
  <si>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</si>
  <si>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</si>
  <si>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</si>
  <si>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</si>
  <si>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</si>
  <si>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</si>
  <si>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</si>
  <si>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</si>
  <si>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</si>
  <si>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</si>
  <si>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</si>
  <si>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</si>
  <si>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</si>
  <si>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</si>
  <si>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</si>
  <si>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</si>
  <si>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</si>
  <si>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</si>
  <si>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</si>
  <si>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</si>
  <si>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</si>
  <si>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</si>
  <si>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</si>
  <si>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</si>
  <si>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</si>
  <si>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</si>
  <si>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</si>
  <si>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</si>
  <si>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</si>
  <si>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</si>
  <si>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</si>
  <si>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</si>
  <si>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</si>
  <si>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</si>
  <si>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</si>
  <si>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</si>
  <si>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</si>
  <si>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</si>
  <si>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</si>
  <si>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</si>
  <si>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</si>
  <si>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</si>
  <si>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</si>
  <si>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</si>
  <si>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</si>
  <si>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</si>
  <si>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</si>
  <si>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</si>
  <si>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</si>
  <si>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</si>
  <si>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</si>
  <si>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</si>
  <si>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</si>
  <si>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</si>
  <si>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</si>
  <si>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</si>
  <si>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</si>
  <si>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</si>
  <si>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</si>
  <si>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</si>
  <si>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</si>
  <si>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</si>
  <si>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</si>
  <si>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</si>
  <si>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</si>
  <si>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</si>
  <si>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</si>
  <si>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</si>
  <si>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</si>
  <si>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</si>
  <si>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</si>
  <si>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</si>
  <si>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</si>
  <si>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</si>
  <si>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</si>
  <si>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</si>
  <si>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</si>
  <si>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</si>
  <si>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</si>
  <si>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</si>
  <si>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</si>
  <si>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</si>
  <si>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</si>
  <si>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</si>
  <si>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</si>
  <si>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</si>
  <si>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</si>
  <si>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</si>
  <si>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</si>
  <si>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</si>
  <si>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</si>
  <si>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</si>
  <si>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</si>
  <si>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</si>
  <si>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</si>
  <si>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</si>
  <si>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</si>
  <si>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</si>
  <si>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</si>
  <si>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</si>
  <si>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</si>
  <si>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</si>
  <si>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</si>
  <si>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</si>
  <si>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</si>
  <si>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</si>
  <si>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</si>
  <si>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</si>
  <si>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</si>
  <si>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</si>
  <si>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</si>
  <si>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</si>
  <si>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</si>
  <si>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</si>
  <si>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</si>
  <si>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</si>
  <si>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</si>
  <si>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</si>
  <si>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</si>
  <si>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</si>
  <si>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</si>
  <si>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</si>
  <si>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</si>
  <si>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</si>
  <si>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</si>
  <si>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</si>
  <si>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</si>
  <si>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</si>
  <si>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</si>
  <si>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</si>
  <si>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</si>
  <si>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</si>
  <si>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</si>
  <si>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</si>
  <si>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</si>
  <si>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</si>
  <si>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</si>
  <si>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</si>
  <si>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</si>
  <si>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</si>
  <si>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</si>
  <si>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</si>
  <si>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</si>
  <si>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</si>
  <si>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</si>
  <si>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</si>
  <si>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</si>
  <si>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</si>
  <si>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</si>
  <si>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</si>
  <si>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</si>
  <si>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</si>
  <si>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</si>
  <si>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</si>
  <si>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</si>
  <si>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</si>
  <si>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</si>
  <si>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</si>
  <si>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</si>
  <si>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</si>
  <si>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</si>
  <si>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</si>
  <si>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</si>
  <si>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</si>
  <si>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</si>
  <si>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</si>
  <si>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</si>
  <si>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</si>
  <si>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</si>
  <si>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</si>
  <si>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</si>
  <si>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</si>
  <si>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</si>
  <si>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</si>
  <si>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</si>
  <si>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</si>
  <si>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</si>
  <si>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</si>
  <si>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</si>
  <si>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</si>
  <si>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</si>
  <si>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</si>
  <si>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</si>
  <si>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</si>
  <si>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</si>
  <si>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</si>
  <si>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</si>
  <si>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</si>
  <si>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</si>
  <si>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</si>
  <si>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</si>
  <si>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</si>
  <si>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</si>
  <si>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</si>
  <si>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</si>
  <si>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</si>
  <si>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</si>
  <si>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</si>
  <si>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</si>
  <si>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</si>
  <si>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</si>
  <si>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</si>
  <si>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</si>
  <si>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</si>
  <si>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</si>
  <si>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</si>
  <si>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</si>
  <si>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</si>
  <si>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</si>
  <si>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</si>
  <si>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</si>
  <si>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</si>
  <si>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</si>
  <si>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</si>
  <si>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</si>
  <si>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</si>
  <si>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</si>
  <si>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</si>
  <si>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</si>
  <si>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</si>
  <si>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</si>
  <si>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</si>
  <si>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</si>
  <si>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</si>
  <si>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</si>
  <si>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</si>
  <si>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</si>
  <si>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</si>
  <si>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</si>
  <si>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</si>
  <si>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</si>
  <si>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</si>
  <si>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</si>
  <si>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</si>
  <si>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</si>
  <si>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</si>
  <si>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</si>
  <si>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</si>
  <si>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</si>
  <si>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</si>
  <si>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</si>
  <si>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</si>
  <si>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</si>
  <si>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</si>
  <si>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</si>
  <si>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</si>
  <si>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</si>
  <si>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</si>
  <si>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</si>
  <si>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</si>
  <si>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</si>
  <si>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</si>
  <si>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</si>
  <si>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</si>
  <si>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</si>
  <si>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</si>
  <si>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</si>
  <si>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</si>
  <si>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</si>
  <si>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</si>
  <si>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</si>
  <si>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</si>
  <si>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</si>
  <si>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</si>
  <si>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</si>
  <si>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</si>
  <si>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</si>
  <si>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</si>
  <si>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</si>
  <si>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</si>
  <si>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</si>
  <si>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</si>
  <si>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</si>
  <si>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</si>
  <si>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</si>
  <si>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</si>
  <si>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</si>
  <si>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</si>
  <si>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</si>
  <si>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</si>
  <si>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</si>
  <si>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</si>
  <si>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</si>
  <si>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</si>
  <si>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</si>
  <si>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</si>
  <si>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</si>
  <si>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</si>
  <si>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</si>
  <si>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</si>
  <si>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</si>
  <si>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</si>
  <si>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</si>
  <si>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</si>
  <si>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</si>
  <si>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</si>
  <si>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</si>
  <si>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</si>
  <si>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</si>
  <si>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</si>
  <si>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</si>
  <si>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</si>
  <si>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</si>
  <si>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</si>
  <si>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</si>
  <si>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</si>
  <si>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</si>
  <si>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</si>
  <si>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</si>
  <si>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</si>
  <si>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</si>
  <si>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</si>
  <si>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</si>
  <si>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</si>
  <si>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</si>
  <si>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</si>
  <si>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</si>
  <si>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</si>
  <si>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</si>
  <si>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</si>
  <si>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</si>
  <si>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</si>
  <si>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</si>
  <si>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</si>
  <si>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</si>
  <si>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</si>
  <si>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</si>
  <si>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</si>
  <si>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</si>
  <si>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</si>
  <si>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</si>
  <si>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</si>
  <si>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</si>
  <si>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</si>
  <si>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</si>
  <si>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</si>
  <si>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</si>
  <si>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</si>
  <si>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</si>
  <si>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</si>
  <si>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</si>
  <si>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</si>
  <si>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</si>
  <si>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</si>
  <si>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</si>
  <si>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</si>
  <si>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</si>
  <si>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</si>
  <si>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</si>
  <si>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</si>
  <si>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</si>
  <si>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</si>
  <si>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</si>
  <si>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</si>
  <si>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</si>
  <si>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</si>
  <si>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</si>
  <si>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</si>
  <si>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</si>
  <si>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</si>
  <si>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</si>
  <si>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</si>
  <si>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</si>
  <si>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</si>
  <si>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</si>
  <si>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</si>
  <si>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</si>
  <si>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</si>
  <si>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</si>
  <si>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</si>
  <si>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</si>
  <si>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</si>
  <si>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</si>
  <si>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</si>
  <si>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</si>
  <si>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</si>
  <si>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</si>
  <si>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</si>
  <si>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</si>
  <si>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</si>
  <si>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</si>
  <si>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</si>
  <si>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</si>
  <si>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</si>
  <si>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</si>
  <si>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</si>
  <si>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</si>
  <si>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</si>
  <si>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</si>
  <si>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</si>
  <si>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</si>
  <si>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</si>
  <si>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</si>
  <si>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</si>
  <si>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</si>
  <si>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</si>
  <si>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</si>
  <si>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</si>
  <si>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</si>
  <si>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</si>
  <si>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</si>
  <si>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</si>
  <si>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</si>
  <si>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</si>
  <si>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</si>
  <si>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</si>
  <si>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</si>
  <si>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</si>
  <si>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</si>
  <si>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</si>
  <si>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</si>
  <si>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</si>
  <si>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</si>
  <si>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</si>
  <si>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</si>
  <si>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</si>
  <si>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</si>
  <si>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</si>
  <si>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</si>
  <si>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</si>
  <si>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</si>
  <si>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</si>
  <si>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</si>
  <si>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</si>
  <si>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</si>
  <si>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</si>
  <si>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</si>
  <si>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</si>
  <si>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</si>
  <si>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</si>
  <si>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</si>
  <si>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</si>
  <si>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</si>
  <si>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</si>
  <si>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</si>
  <si>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</si>
  <si>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</si>
  <si>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</si>
  <si>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</si>
  <si>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</si>
  <si>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</si>
  <si>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</si>
  <si>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</si>
  <si>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</si>
  <si>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</si>
  <si>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</si>
  <si>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</si>
  <si>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</si>
  <si>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</si>
  <si>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</si>
  <si>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</si>
  <si>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</si>
  <si>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</si>
  <si>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</si>
  <si>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</si>
  <si>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</si>
  <si>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</si>
  <si>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</si>
  <si>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</si>
  <si>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</si>
  <si>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</si>
  <si>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</si>
  <si>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</si>
  <si>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</si>
  <si>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</si>
  <si>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</si>
  <si>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</si>
  <si>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</si>
  <si>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</si>
  <si>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</si>
  <si>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</si>
  <si>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</si>
  <si>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</si>
  <si>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</si>
  <si>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</si>
  <si>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</si>
  <si>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</si>
  <si>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</si>
  <si>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</si>
  <si>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</si>
  <si>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</si>
  <si>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</si>
  <si>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</si>
  <si>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</si>
  <si>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</si>
  <si>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</si>
  <si>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</si>
  <si>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</si>
  <si>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</si>
  <si>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</si>
  <si>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</si>
  <si>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</si>
  <si>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</si>
  <si>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</si>
  <si>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</si>
  <si>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</si>
  <si>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</si>
  <si>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</si>
  <si>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</si>
  <si>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</si>
  <si>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</si>
  <si>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</si>
  <si>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</si>
  <si>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</si>
  <si>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</si>
  <si>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</si>
  <si>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</si>
  <si>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</si>
  <si>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</si>
  <si>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</si>
  <si>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</si>
  <si>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</si>
  <si>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</si>
  <si>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</si>
  <si>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</si>
  <si>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</si>
  <si>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</si>
  <si>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</si>
  <si>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</si>
  <si>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</si>
  <si>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</si>
  <si>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</si>
  <si>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</si>
  <si>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</si>
  <si>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</si>
  <si>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</si>
  <si>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</si>
  <si>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</si>
  <si>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</si>
  <si>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</si>
  <si>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</si>
  <si>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</si>
  <si>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</si>
  <si>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</si>
  <si>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</si>
  <si>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</si>
  <si>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</si>
  <si>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</si>
  <si>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</si>
  <si>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</si>
  <si>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</si>
  <si>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</si>
  <si>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</si>
  <si>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</si>
  <si>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</si>
  <si>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</si>
  <si>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</si>
  <si>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</si>
  <si>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</si>
  <si>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</si>
  <si>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</si>
  <si>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</si>
  <si>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</si>
  <si>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</si>
  <si>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</si>
  <si>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</si>
  <si>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</si>
  <si>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</si>
  <si>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</si>
  <si>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</si>
  <si>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</si>
  <si>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</si>
  <si>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</si>
  <si>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</si>
  <si>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</si>
  <si>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</si>
  <si>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</si>
  <si>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</si>
  <si>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</si>
  <si>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</si>
  <si>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</si>
  <si>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</si>
  <si>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</si>
  <si>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</si>
  <si>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</si>
  <si>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</si>
  <si>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</si>
  <si>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</si>
  <si>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</si>
  <si>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</si>
  <si>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</si>
  <si>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</si>
  <si>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</si>
  <si>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</si>
  <si>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</si>
  <si>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</si>
  <si>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</si>
  <si>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</si>
  <si>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</si>
  <si>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</si>
  <si>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</si>
  <si>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</si>
  <si>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</si>
  <si>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</si>
  <si>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</si>
  <si>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</si>
  <si>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</si>
  <si>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</si>
  <si>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</si>
  <si>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</si>
  <si>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</si>
  <si>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</si>
  <si>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</si>
  <si>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</si>
  <si>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</si>
  <si>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</si>
  <si>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</si>
  <si>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</si>
  <si>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</si>
  <si>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</si>
  <si>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</si>
  <si>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</si>
  <si>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</si>
  <si>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</si>
  <si>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</si>
  <si>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</si>
  <si>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</si>
  <si>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</si>
  <si>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</si>
  <si>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</si>
  <si>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</si>
  <si>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</si>
  <si>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</si>
  <si>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</si>
  <si>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</si>
  <si>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</si>
  <si>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</si>
  <si>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</si>
  <si>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</si>
  <si>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</si>
  <si>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</si>
  <si>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</si>
  <si>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</si>
  <si>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</si>
  <si>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</si>
  <si>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</si>
  <si>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</si>
  <si>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</si>
  <si>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</si>
  <si>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</si>
  <si>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</si>
  <si>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</si>
  <si>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</si>
  <si>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</si>
  <si>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</si>
  <si>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</si>
  <si>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</si>
  <si>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</si>
  <si>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</si>
  <si>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</si>
  <si>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</si>
  <si>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</si>
  <si>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</si>
  <si>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</si>
  <si>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</si>
  <si>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</si>
  <si>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</si>
  <si>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</si>
  <si>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</si>
  <si>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</si>
  <si>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</si>
  <si>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</si>
  <si>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</si>
  <si>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</si>
  <si>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</si>
  <si>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</si>
  <si>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</si>
  <si>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</si>
  <si>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</si>
  <si>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</si>
  <si>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</si>
  <si>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</si>
  <si>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</si>
  <si>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</si>
  <si>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</si>
  <si>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</si>
  <si>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</si>
  <si>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</si>
  <si>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</si>
  <si>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</si>
  <si>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</si>
  <si>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</si>
  <si>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</si>
  <si>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</si>
  <si>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</si>
  <si>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</si>
  <si>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</si>
  <si>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</si>
  <si>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</si>
  <si>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</si>
  <si>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</si>
  <si>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</si>
  <si>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</si>
  <si>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</si>
  <si>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</si>
  <si>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</si>
  <si>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</si>
  <si>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</si>
  <si>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</si>
  <si>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</si>
  <si>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</si>
  <si>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</si>
  <si>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</si>
  <si>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</si>
  <si>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</si>
  <si>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</si>
  <si>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</si>
  <si>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</si>
  <si>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</si>
  <si>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</si>
  <si>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</si>
  <si>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</si>
  <si>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</si>
  <si>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</si>
  <si>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</si>
  <si>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</si>
  <si>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</si>
  <si>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</si>
  <si>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</si>
  <si>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</si>
  <si>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</si>
  <si>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</si>
  <si>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</si>
  <si>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</si>
  <si>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</si>
  <si>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</si>
  <si>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</si>
  <si>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</si>
  <si>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</si>
  <si>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</si>
  <si>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</si>
  <si>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</si>
  <si>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</si>
  <si>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</si>
  <si>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</si>
  <si>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</si>
  <si>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</si>
  <si>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</si>
  <si>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</si>
  <si>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</si>
  <si>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</si>
  <si>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</si>
  <si>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</si>
  <si>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</si>
  <si>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</si>
  <si>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</si>
  <si>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</si>
  <si>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</si>
  <si>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</si>
  <si>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</si>
  <si>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</si>
  <si>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</si>
  <si>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</si>
  <si>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</si>
  <si>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</si>
  <si>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</si>
  <si>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</si>
  <si>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</si>
  <si>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</si>
  <si>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</si>
  <si>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</si>
  <si>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</si>
  <si>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</si>
  <si>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</si>
  <si>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</si>
  <si>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</si>
  <si>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</si>
  <si>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</si>
  <si>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</si>
  <si>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</si>
  <si>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</si>
  <si>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</si>
  <si>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</si>
  <si>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</si>
  <si>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</si>
  <si>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</si>
  <si>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</si>
  <si>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</si>
  <si>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</si>
  <si>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</si>
  <si>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</si>
  <si>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</si>
  <si>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</si>
  <si>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</si>
  <si>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</si>
  <si>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</si>
  <si>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</si>
  <si>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</si>
  <si>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</si>
  <si>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</si>
  <si>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</si>
  <si>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</si>
  <si>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</si>
  <si>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</si>
  <si>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</si>
  <si>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</si>
  <si>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</si>
  <si>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</si>
  <si>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</si>
  <si>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</si>
  <si>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</si>
  <si>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</si>
  <si>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</si>
  <si>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</si>
  <si>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</si>
  <si>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</si>
  <si>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</si>
  <si>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</si>
  <si>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</si>
  <si>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</si>
  <si>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</si>
  <si>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</si>
  <si>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</si>
  <si>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</si>
  <si>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</si>
  <si>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</si>
  <si>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</si>
  <si>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</si>
  <si>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</si>
  <si>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</si>
  <si>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</si>
  <si>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</si>
  <si>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</si>
  <si>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</si>
  <si>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</si>
  <si>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</si>
  <si>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</si>
  <si>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</si>
  <si>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</si>
  <si>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</si>
  <si>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</si>
  <si>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</si>
  <si>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</si>
  <si>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</si>
  <si>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</si>
  <si>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</si>
  <si>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</si>
  <si>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</si>
  <si>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</si>
  <si>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</si>
  <si>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</si>
  <si>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</si>
  <si>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</si>
  <si>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</si>
  <si>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</si>
  <si>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</si>
  <si>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</si>
  <si>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</si>
  <si>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</si>
  <si>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</si>
  <si>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</si>
  <si>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</si>
  <si>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</si>
  <si>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</si>
  <si>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</si>
  <si>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</si>
  <si>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</si>
  <si>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</si>
  <si>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</si>
  <si>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</si>
  <si>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</si>
  <si>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</si>
  <si>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</si>
  <si>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</si>
  <si>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</si>
  <si>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</si>
  <si>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</si>
  <si>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</si>
  <si>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</si>
  <si>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</si>
  <si>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</si>
  <si>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</si>
  <si>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</si>
  <si>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</si>
  <si>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</si>
  <si>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</si>
  <si>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</si>
  <si>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</si>
  <si>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</si>
  <si>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</si>
  <si>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</si>
  <si>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</si>
  <si>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</si>
  <si>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</si>
  <si>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</si>
  <si>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</si>
  <si>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</si>
  <si>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</si>
  <si>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</si>
  <si>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</si>
  <si>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</si>
  <si>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</si>
  <si>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</si>
  <si>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</si>
  <si>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</si>
  <si>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</si>
  <si>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</si>
  <si>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</si>
  <si>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</si>
  <si>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</si>
  <si>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</si>
  <si>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</si>
  <si>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</si>
  <si>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</si>
  <si>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</si>
  <si>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</si>
  <si>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</si>
  <si>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</si>
  <si>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</si>
  <si>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</si>
  <si>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</si>
  <si>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</si>
  <si>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</si>
  <si>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</si>
  <si>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</si>
  <si>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</si>
  <si>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</si>
  <si>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</si>
  <si>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</si>
  <si>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</si>
  <si>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</si>
  <si>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</si>
  <si>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</si>
  <si>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</si>
  <si>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</si>
  <si>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</si>
  <si>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</si>
  <si>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</si>
  <si>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</si>
  <si>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</si>
  <si>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</si>
  <si>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</si>
  <si>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</si>
  <si>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</si>
  <si>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</si>
  <si>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</si>
  <si>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</si>
  <si>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</si>
  <si>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</si>
  <si>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</si>
  <si>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</si>
  <si>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</si>
  <si>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</si>
  <si>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</si>
  <si>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</si>
  <si>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</si>
  <si>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</si>
  <si>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</si>
  <si>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</si>
  <si>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</si>
  <si>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</si>
  <si>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</si>
  <si>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</si>
  <si>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</si>
  <si>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</si>
  <si>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</si>
  <si>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</si>
  <si>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</si>
  <si>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</si>
  <si>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</si>
  <si>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</si>
  <si>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</si>
  <si>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</si>
  <si>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</si>
  <si>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</si>
  <si>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</si>
  <si>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</si>
  <si>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</si>
  <si>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</si>
  <si>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</si>
  <si>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</si>
  <si>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</si>
  <si>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</si>
  <si>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</si>
  <si>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</si>
  <si>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</si>
  <si>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</si>
  <si>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</si>
  <si>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</si>
  <si>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</si>
  <si>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</si>
  <si>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</si>
  <si>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</si>
  <si>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</si>
  <si>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</si>
  <si>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</si>
  <si>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</si>
  <si>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</si>
  <si>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</si>
  <si>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</si>
  <si>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</si>
  <si>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</si>
  <si>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</si>
  <si>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</si>
  <si>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</si>
  <si>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</si>
  <si>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</si>
  <si>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</si>
  <si>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</si>
  <si>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</si>
  <si>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</si>
  <si>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</si>
  <si>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</si>
  <si>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</si>
  <si>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</si>
  <si>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</si>
  <si>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</si>
  <si>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</si>
  <si>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</si>
  <si>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</si>
  <si>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</si>
  <si>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</si>
  <si>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</si>
  <si>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</si>
  <si>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</si>
  <si>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</si>
  <si>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</si>
  <si>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</si>
  <si>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</si>
  <si>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</si>
  <si>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</si>
  <si>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</si>
  <si>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</si>
  <si>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</si>
  <si>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</si>
  <si>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</si>
  <si>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</si>
  <si>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</si>
  <si>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</si>
  <si>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</si>
  <si>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</si>
  <si>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</si>
  <si>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</si>
  <si>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</si>
  <si>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</si>
  <si>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</si>
  <si>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</si>
  <si>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</si>
  <si>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</si>
  <si>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</si>
  <si>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</si>
  <si>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</si>
  <si>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</si>
  <si>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</si>
  <si>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</si>
  <si>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</si>
  <si>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</si>
  <si>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</si>
  <si>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</si>
  <si>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</si>
  <si>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</si>
  <si>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</si>
  <si>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</si>
  <si>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</si>
  <si>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</si>
  <si>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</si>
  <si>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</si>
  <si>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</si>
  <si>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</si>
  <si>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</si>
  <si>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</si>
  <si>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</si>
  <si>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</si>
  <si>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</si>
  <si>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</si>
  <si>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</si>
  <si>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</si>
  <si>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</si>
  <si>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</si>
  <si>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</si>
  <si>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</si>
  <si>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</si>
  <si>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</si>
  <si>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</si>
  <si>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</si>
  <si>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</si>
  <si>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</si>
  <si>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</si>
  <si>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</si>
  <si>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</si>
  <si>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</si>
  <si>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</si>
  <si>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</si>
  <si>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</si>
  <si>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</si>
  <si>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</si>
  <si>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</si>
  <si>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</si>
  <si>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</si>
  <si>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</si>
  <si>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</si>
  <si>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</si>
  <si>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</si>
  <si>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</si>
  <si>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</si>
  <si>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</si>
  <si>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</si>
  <si>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</si>
  <si>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</si>
  <si>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</si>
  <si>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</si>
  <si>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</si>
  <si>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</si>
  <si>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</si>
  <si>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</si>
  <si>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</si>
  <si>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</si>
  <si>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</si>
  <si>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</si>
  <si>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</si>
  <si>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</si>
  <si>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</si>
  <si>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</si>
  <si>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</si>
  <si>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</si>
  <si>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</si>
  <si>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</si>
  <si>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</si>
  <si>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</si>
  <si>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</si>
  <si>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</si>
  <si>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</si>
  <si>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</si>
  <si>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</si>
  <si>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</si>
  <si>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</si>
  <si>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</si>
  <si>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</si>
  <si>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</si>
  <si>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</si>
  <si>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</si>
  <si>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</si>
  <si>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</si>
  <si>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</si>
  <si>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</si>
  <si>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</si>
  <si>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</si>
  <si>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</si>
  <si>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</si>
  <si>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</si>
  <si>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</si>
  <si>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</si>
  <si>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</si>
  <si>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</si>
  <si>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</si>
  <si>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</si>
  <si>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</si>
  <si>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</si>
  <si>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</si>
  <si>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</si>
  <si>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</si>
  <si>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</si>
  <si>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</si>
  <si>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</si>
  <si>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</si>
  <si>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</si>
  <si>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</si>
  <si>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</si>
  <si>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</si>
  <si>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</si>
  <si>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</si>
  <si>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</si>
  <si>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</si>
  <si>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</si>
  <si>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</si>
  <si>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</si>
  <si>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</si>
  <si>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</si>
  <si>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</si>
  <si>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</si>
  <si>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</si>
  <si>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</si>
  <si>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</si>
  <si>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</si>
  <si>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</si>
  <si>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</si>
  <si>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</si>
  <si>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</si>
  <si>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</si>
  <si>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</si>
  <si>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</si>
  <si>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</si>
  <si>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</si>
  <si>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</si>
  <si>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</si>
  <si>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</si>
  <si>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</si>
  <si>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</si>
  <si>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</si>
  <si>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</si>
  <si>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</si>
  <si>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</si>
  <si>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</si>
  <si>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</si>
  <si>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</si>
  <si>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</si>
  <si>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</si>
  <si>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</si>
  <si>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</si>
  <si>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</si>
  <si>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</si>
  <si>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</si>
  <si>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</si>
  <si>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</si>
  <si>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</si>
  <si>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</si>
  <si>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</si>
  <si>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</si>
  <si>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</si>
  <si>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</si>
  <si>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</si>
  <si>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</si>
  <si>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</si>
  <si>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</si>
  <si>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</si>
  <si>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</si>
  <si>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</si>
  <si>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</si>
  <si>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</si>
  <si>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</si>
  <si>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</si>
  <si>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</si>
  <si>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</si>
  <si>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</si>
  <si>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</si>
  <si>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</si>
  <si>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</si>
  <si>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</si>
  <si>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</si>
  <si>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</si>
  <si>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</si>
  <si>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</si>
  <si>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</si>
  <si>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</si>
  <si>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</si>
  <si>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</si>
  <si>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</si>
  <si>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</si>
  <si>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</si>
  <si>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</si>
  <si>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</si>
  <si>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</si>
  <si>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</si>
  <si>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</si>
  <si>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</si>
  <si>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</si>
  <si>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</si>
  <si>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</si>
  <si>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</si>
  <si>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</si>
  <si>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</si>
  <si>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</si>
  <si>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</si>
  <si>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</si>
  <si>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</si>
  <si>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</si>
  <si>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</si>
  <si>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</si>
  <si>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</si>
  <si>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</si>
  <si>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</si>
  <si>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</si>
  <si>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</si>
  <si>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</si>
  <si>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</si>
  <si>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</si>
  <si>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</si>
  <si>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</si>
  <si>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</si>
  <si>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</si>
  <si>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</si>
  <si>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</si>
  <si>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</si>
  <si>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</si>
  <si>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</si>
  <si>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</si>
  <si>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</si>
  <si>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</si>
  <si>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</si>
  <si>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</si>
  <si>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</si>
  <si>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</si>
  <si>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</si>
  <si>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</si>
  <si>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</si>
  <si>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</si>
  <si>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</si>
  <si>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</si>
  <si>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</si>
  <si>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</si>
  <si>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</si>
  <si>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</si>
  <si>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</si>
  <si>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</si>
  <si>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</si>
  <si>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</si>
  <si>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</si>
  <si>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</si>
  <si>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</si>
  <si>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</si>
  <si>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</si>
  <si>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</si>
  <si>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</si>
  <si>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</si>
  <si>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</si>
  <si>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</si>
  <si>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</si>
  <si>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</si>
  <si>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</si>
  <si>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</si>
  <si>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</si>
  <si>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</si>
  <si>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</si>
  <si>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</si>
  <si>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</si>
  <si>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</si>
  <si>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</si>
  <si>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</si>
  <si>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</si>
  <si>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</si>
  <si>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</si>
  <si>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</si>
  <si>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</si>
  <si>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</si>
  <si>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</si>
  <si>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</si>
  <si>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</si>
  <si>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</si>
  <si>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</si>
  <si>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</si>
  <si>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</si>
  <si>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</si>
  <si>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</si>
  <si>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</si>
  <si>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</si>
  <si>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</si>
  <si>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</si>
  <si>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</si>
  <si>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</si>
  <si>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</si>
  <si>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</si>
  <si>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</si>
  <si>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</si>
  <si>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</si>
  <si>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</si>
  <si>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</si>
  <si>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</si>
  <si>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</si>
  <si>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</si>
  <si>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</si>
  <si>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</si>
  <si>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</si>
  <si>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</si>
  <si>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</si>
  <si>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</si>
  <si>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</si>
  <si>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</si>
  <si>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</si>
  <si>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</si>
  <si>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</si>
  <si>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</si>
  <si>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</si>
  <si>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</si>
  <si>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</si>
  <si>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</si>
  <si>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</si>
  <si>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</si>
  <si>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</si>
  <si>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</si>
  <si>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</si>
  <si>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</si>
  <si>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</si>
  <si>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</si>
  <si>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</si>
  <si>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</si>
  <si>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</si>
  <si>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</si>
  <si>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</si>
  <si>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</si>
  <si>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</si>
  <si>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</si>
  <si>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</si>
  <si>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</si>
  <si>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</si>
  <si>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</si>
  <si>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</si>
  <si>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</si>
  <si>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</si>
  <si>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</si>
  <si>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</si>
  <si>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</si>
  <si>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</si>
  <si>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</si>
  <si>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</si>
  <si>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</si>
  <si>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</si>
  <si>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</si>
  <si>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</si>
  <si>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</si>
  <si>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</si>
  <si>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</si>
  <si>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</si>
  <si>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</si>
  <si>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</si>
  <si>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</si>
  <si>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</si>
  <si>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</si>
  <si>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</si>
  <si>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</si>
  <si>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</si>
  <si>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</si>
  <si>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</si>
  <si>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</si>
  <si>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</si>
  <si>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</si>
  <si>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</si>
  <si>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</si>
  <si>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</si>
  <si>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</si>
  <si>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</si>
  <si>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</si>
  <si>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</si>
  <si>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</si>
  <si>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</si>
  <si>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</si>
  <si>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</si>
  <si>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</si>
  <si>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</si>
  <si>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</si>
  <si>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</si>
  <si>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</si>
  <si>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</si>
  <si>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</si>
  <si>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</si>
  <si>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</si>
  <si>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</si>
  <si>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</si>
  <si>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</si>
  <si>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</si>
  <si>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</si>
  <si>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</si>
  <si>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</si>
  <si>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</si>
  <si>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</si>
  <si>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</si>
  <si>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</si>
  <si>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</si>
  <si>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</si>
  <si>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</si>
  <si>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</si>
  <si>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</si>
  <si>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</si>
  <si>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</si>
  <si>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</si>
  <si>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</si>
  <si>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</si>
  <si>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</si>
  <si>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</si>
  <si>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</si>
  <si>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</si>
  <si>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</si>
  <si>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</si>
  <si>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</si>
  <si>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</si>
  <si>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</si>
  <si>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</si>
  <si>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</si>
  <si>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</si>
  <si>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</si>
  <si>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</si>
  <si>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</si>
  <si>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</si>
  <si>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</si>
  <si>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</si>
  <si>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</si>
  <si>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</si>
  <si>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</si>
  <si>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</si>
  <si>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</si>
  <si>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</si>
  <si>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</si>
  <si>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</si>
  <si>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</si>
  <si>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</si>
  <si>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</si>
  <si>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</si>
  <si>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</si>
  <si>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</si>
  <si>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</si>
  <si>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</si>
  <si>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</si>
  <si>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</si>
  <si>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</si>
  <si>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</si>
  <si>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</si>
  <si>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</si>
  <si>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</si>
  <si>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</si>
  <si>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</si>
  <si>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</si>
  <si>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</si>
  <si>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</si>
  <si>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</si>
  <si>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</si>
  <si>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</si>
  <si>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</si>
  <si>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</si>
  <si>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</si>
  <si>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</si>
  <si>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</si>
  <si>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</si>
  <si>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</si>
  <si>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</si>
  <si>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</si>
  <si>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</si>
  <si>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</si>
  <si>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</si>
  <si>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</si>
  <si>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</si>
  <si>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</si>
  <si>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</si>
  <si>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</si>
  <si>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</si>
  <si>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</si>
  <si>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</si>
  <si>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</si>
  <si>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</si>
  <si>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</si>
  <si>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</si>
  <si>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</si>
  <si>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</si>
  <si>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</si>
  <si>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</si>
  <si>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</si>
  <si>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</si>
  <si>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</si>
  <si>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</si>
  <si>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</si>
  <si>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</si>
  <si>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</si>
  <si>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</si>
  <si>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</si>
  <si>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</si>
  <si>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</si>
  <si>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</si>
  <si>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</si>
  <si>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</si>
  <si>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</si>
  <si>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</si>
  <si>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</si>
  <si>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</si>
  <si>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</si>
  <si>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</si>
  <si>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</si>
  <si>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</si>
  <si>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</si>
  <si>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</si>
  <si>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</si>
  <si>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</si>
  <si>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</si>
  <si>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</si>
  <si>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</si>
  <si>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</si>
  <si>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</si>
  <si>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</si>
  <si>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</si>
  <si>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</si>
  <si>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</si>
  <si>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</si>
  <si>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</si>
  <si>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</si>
  <si>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</si>
  <si>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</si>
  <si>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</si>
  <si>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</si>
  <si>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</si>
  <si>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</si>
  <si>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</si>
  <si>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</si>
  <si>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</si>
  <si>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</si>
  <si>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</si>
  <si>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</si>
  <si>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</si>
  <si>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</si>
  <si>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</si>
  <si>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</si>
  <si>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</si>
  <si>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</si>
  <si>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</si>
  <si>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</si>
  <si>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</si>
  <si>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</si>
  <si>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</si>
  <si>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</si>
  <si>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</si>
  <si>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</si>
  <si>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</si>
  <si>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</si>
  <si>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</si>
  <si>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</si>
  <si>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</si>
  <si>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</si>
  <si>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</si>
  <si>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</si>
  <si>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</si>
  <si>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</si>
  <si>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</si>
  <si>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</si>
  <si>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</si>
  <si>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</si>
  <si>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</si>
  <si>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</si>
  <si>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</si>
  <si>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</si>
  <si>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</si>
  <si>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</si>
  <si>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</si>
  <si>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</si>
  <si>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</si>
  <si>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</si>
  <si>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</si>
  <si>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</si>
  <si>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</si>
  <si>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</si>
  <si>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</si>
  <si>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</si>
  <si>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</si>
  <si>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</si>
  <si>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</si>
  <si>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</si>
  <si>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</si>
  <si>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</si>
  <si>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</si>
  <si>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</si>
  <si>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</si>
  <si>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</si>
  <si>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</si>
  <si>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</si>
  <si>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</si>
  <si>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</si>
  <si>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</si>
  <si>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</si>
  <si>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</si>
  <si>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</si>
  <si>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</si>
  <si>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</si>
  <si>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</si>
  <si>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</si>
  <si>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</si>
  <si>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</si>
  <si>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</si>
  <si>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</si>
  <si>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</si>
  <si>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</si>
  <si>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</si>
  <si>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</si>
  <si>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</si>
  <si>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</si>
  <si>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</si>
  <si>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</si>
  <si>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</si>
  <si>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</si>
  <si>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</si>
  <si>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</si>
  <si>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</si>
  <si>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</si>
  <si>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</si>
  <si>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</si>
  <si>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</si>
  <si>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</si>
  <si>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</si>
  <si>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</si>
  <si>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</si>
  <si>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</si>
  <si>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</si>
  <si>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</si>
  <si>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</si>
  <si>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</si>
  <si>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</si>
  <si>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</si>
  <si>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</si>
  <si>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</si>
  <si>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</si>
  <si>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</si>
  <si>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</si>
  <si>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</si>
  <si>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</si>
  <si>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</si>
  <si>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</si>
  <si>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</si>
  <si>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</si>
  <si>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</si>
  <si>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</si>
  <si>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</si>
  <si>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</si>
  <si>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</si>
  <si>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</si>
  <si>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</si>
  <si>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</si>
  <si>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</si>
  <si>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</si>
  <si>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</si>
  <si>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</si>
  <si>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</si>
  <si>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</si>
  <si>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</si>
  <si>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</si>
  <si>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</si>
  <si>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</si>
  <si>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</si>
  <si>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</si>
  <si>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</si>
  <si>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</si>
  <si>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</si>
  <si>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</si>
  <si>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</si>
  <si>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</si>
  <si>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</si>
  <si>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</si>
  <si>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</si>
  <si>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</si>
  <si>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</si>
  <si>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</si>
  <si>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</si>
  <si>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</si>
  <si>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</si>
  <si>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</si>
  <si>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</si>
  <si>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</si>
  <si>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</si>
  <si>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</si>
  <si>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</si>
  <si>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</si>
  <si>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</si>
  <si>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</si>
  <si>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</si>
  <si>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</si>
  <si>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</si>
  <si>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</si>
  <si>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</si>
  <si>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</si>
  <si>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</si>
  <si>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</si>
  <si>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</si>
  <si>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</si>
  <si>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</si>
  <si>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</si>
  <si>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</si>
  <si>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</si>
  <si>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</si>
  <si>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</si>
  <si>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</si>
  <si>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</si>
  <si>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</si>
  <si>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</si>
  <si>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</si>
  <si>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</si>
  <si>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</si>
  <si>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</si>
  <si>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</si>
  <si>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</si>
  <si>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</si>
  <si>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</si>
  <si>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</si>
  <si>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</si>
  <si>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</si>
  <si>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</si>
  <si>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</si>
  <si>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</si>
  <si>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</si>
  <si>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</si>
  <si>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</si>
  <si>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</si>
  <si>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</si>
  <si>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</si>
  <si>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</si>
  <si>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</si>
  <si>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</si>
  <si>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</si>
  <si>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</si>
  <si>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</si>
  <si>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</si>
  <si>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</si>
  <si>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</si>
  <si>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</si>
  <si>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</si>
  <si>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</si>
  <si>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</si>
  <si>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</si>
  <si>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</si>
  <si>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</si>
  <si>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</si>
  <si>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</si>
  <si>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</si>
  <si>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</si>
  <si>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</si>
  <si>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</si>
  <si>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</si>
  <si>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</si>
  <si>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</si>
  <si>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</si>
  <si>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</si>
  <si>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</si>
  <si>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</si>
  <si>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</si>
  <si>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</si>
  <si>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</si>
  <si>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</si>
  <si>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</si>
  <si>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</si>
  <si>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</si>
  <si>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</si>
  <si>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</si>
  <si>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</si>
  <si>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</si>
  <si>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</si>
  <si>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</si>
  <si>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</si>
  <si>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</si>
  <si>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</si>
  <si>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</si>
  <si>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</si>
  <si>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</si>
  <si>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</si>
  <si>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</si>
  <si>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</si>
  <si>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</si>
  <si>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</si>
  <si>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</si>
  <si>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</si>
  <si>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</si>
  <si>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</si>
  <si>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</si>
  <si>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</si>
  <si>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</si>
  <si>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</si>
  <si>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</si>
  <si>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</si>
  <si>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</si>
  <si>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</si>
  <si>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</si>
  <si>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</si>
  <si>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</si>
  <si>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</si>
  <si>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</si>
  <si>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</si>
  <si>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</si>
  <si>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</si>
  <si>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</si>
  <si>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</si>
  <si>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</si>
  <si>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</si>
  <si>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</si>
  <si>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</si>
  <si>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</si>
  <si>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</si>
  <si>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</si>
  <si>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</si>
  <si>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</si>
  <si>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</si>
  <si>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</si>
  <si>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</si>
  <si>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</si>
  <si>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</si>
  <si>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</si>
  <si>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</si>
  <si>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</si>
  <si>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</si>
  <si>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</si>
  <si>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</si>
  <si>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</si>
  <si>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</si>
  <si>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</si>
  <si>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</si>
  <si>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</si>
  <si>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</si>
  <si>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</si>
  <si>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</si>
  <si>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</si>
  <si>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</si>
  <si>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</si>
  <si>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</si>
  <si>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</si>
  <si>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</si>
  <si>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</si>
  <si>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</si>
  <si>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</si>
  <si>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</si>
  <si>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</si>
  <si>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</si>
  <si>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</si>
  <si>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</si>
  <si>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</si>
  <si>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</si>
  <si>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</si>
  <si>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</si>
  <si>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</si>
  <si>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</si>
  <si>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</si>
  <si>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</si>
  <si>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</si>
  <si>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</si>
  <si>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</si>
  <si>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</si>
  <si>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</si>
  <si>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</si>
  <si>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</si>
  <si>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</si>
  <si>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</si>
  <si>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</si>
  <si>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</si>
  <si>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</si>
  <si>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</si>
  <si>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</si>
  <si>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</si>
  <si>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</si>
  <si>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</si>
  <si>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</si>
  <si>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</si>
  <si>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</si>
  <si>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</si>
  <si>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</si>
  <si>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</si>
  <si>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</si>
  <si>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</si>
  <si>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</si>
  <si>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</si>
  <si>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</si>
  <si>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</si>
  <si>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</si>
  <si>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</si>
  <si>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</si>
  <si>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</si>
  <si>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</si>
  <si>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</si>
  <si>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</si>
  <si>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</si>
  <si>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</si>
  <si>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</si>
  <si>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</si>
  <si>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</si>
  <si>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</si>
  <si>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</si>
  <si>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</si>
  <si>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</si>
  <si>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</si>
  <si>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</si>
  <si>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</si>
  <si>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</si>
  <si>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</si>
  <si>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</si>
  <si>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</si>
  <si>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</si>
  <si>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</si>
  <si>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</si>
  <si>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</si>
  <si>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</si>
  <si>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</si>
  <si>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</si>
  <si>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</si>
  <si>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</si>
  <si>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</si>
  <si>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</si>
  <si>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</si>
  <si>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</si>
  <si>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</si>
  <si>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</si>
  <si>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</si>
  <si>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</si>
  <si>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</si>
  <si>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</si>
  <si>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</si>
  <si>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</si>
  <si>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</si>
  <si>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</si>
  <si>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</si>
  <si>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</si>
  <si>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</si>
  <si>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</si>
  <si>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</si>
  <si>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</si>
  <si>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</si>
  <si>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</si>
  <si>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</si>
  <si>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</si>
  <si>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</si>
  <si>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</si>
  <si>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</si>
  <si>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</si>
  <si>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</si>
  <si>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</si>
  <si>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</si>
  <si>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</si>
  <si>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</si>
  <si>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</si>
  <si>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</si>
  <si>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</si>
  <si>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</si>
  <si>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</si>
  <si>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</si>
  <si>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</si>
  <si>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</si>
  <si>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</si>
  <si>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</si>
  <si>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</si>
  <si>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</si>
  <si>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</si>
  <si>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</si>
  <si>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</si>
  <si>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</si>
  <si>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</si>
  <si>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</si>
  <si>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</si>
  <si>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</si>
  <si>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</si>
  <si>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</si>
  <si>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</si>
  <si>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</si>
  <si>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</si>
  <si>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</si>
  <si>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</si>
  <si>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</si>
  <si>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</si>
  <si>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</si>
  <si>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</si>
  <si>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</si>
  <si>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</si>
  <si>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</si>
  <si>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</si>
  <si>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</si>
  <si>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</si>
  <si>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</si>
  <si>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</si>
  <si>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</si>
  <si>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</si>
  <si>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</si>
  <si>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</si>
  <si>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</si>
  <si>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</si>
  <si>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</si>
  <si>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</si>
  <si>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</si>
  <si>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</si>
  <si>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</si>
  <si>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</si>
  <si>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</si>
  <si>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</si>
  <si>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</si>
  <si>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</si>
  <si>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</si>
  <si>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</si>
  <si>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</si>
  <si>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</si>
  <si>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</si>
  <si>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</si>
  <si>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</si>
  <si>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</si>
  <si>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</si>
  <si>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</si>
  <si>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</si>
  <si>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</si>
  <si>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</si>
  <si>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</si>
  <si>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</si>
  <si>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</si>
  <si>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</si>
  <si>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</si>
  <si>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</si>
  <si>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</si>
  <si>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</si>
  <si>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</si>
  <si>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</si>
  <si>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</si>
  <si>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</si>
  <si>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</si>
  <si>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</si>
  <si>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</si>
  <si>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</si>
  <si>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</si>
  <si>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</si>
  <si>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</si>
  <si>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</si>
  <si>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</si>
  <si>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</si>
  <si>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</si>
  <si>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</si>
  <si>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</si>
  <si>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</si>
  <si>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</si>
  <si>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</si>
  <si>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</si>
  <si>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</si>
  <si>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</si>
  <si>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</si>
  <si>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</si>
  <si>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</si>
  <si>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</si>
  <si>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</si>
  <si>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</si>
  <si>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</si>
  <si>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</si>
  <si>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</si>
  <si>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</si>
  <si>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</si>
  <si>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</si>
  <si>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</si>
  <si>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</si>
  <si>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</si>
  <si>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</si>
  <si>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</si>
  <si>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</si>
  <si>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</si>
  <si>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</si>
  <si>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</si>
  <si>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</si>
  <si>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</si>
  <si>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</si>
  <si>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</si>
  <si>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</si>
  <si>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</si>
  <si>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</si>
  <si>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</si>
  <si>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</si>
  <si>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</si>
  <si>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</si>
  <si>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</si>
  <si>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</si>
  <si>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</si>
  <si>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</si>
  <si>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</si>
  <si>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</si>
  <si>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</si>
  <si>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</si>
  <si>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</si>
  <si>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</si>
  <si>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</si>
  <si>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</si>
  <si>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</si>
  <si>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</si>
  <si>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</si>
  <si>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</si>
  <si>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</si>
  <si>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</si>
  <si>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</si>
  <si>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</si>
  <si>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</si>
  <si>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</si>
  <si>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</si>
  <si>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</si>
  <si>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</si>
  <si>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</si>
  <si>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</si>
  <si>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</si>
  <si>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</si>
  <si>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</si>
  <si>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</si>
  <si>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</si>
  <si>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</si>
  <si>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</si>
  <si>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</si>
  <si>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</si>
  <si>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</si>
  <si>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</si>
  <si>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</si>
  <si>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</si>
  <si>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</si>
  <si>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</si>
  <si>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</si>
  <si>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</si>
  <si>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</si>
  <si>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</si>
  <si>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</si>
  <si>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</si>
  <si>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</si>
  <si>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</si>
  <si>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</si>
  <si>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</si>
  <si>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</si>
  <si>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</si>
  <si>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</si>
  <si>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</si>
  <si>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</si>
  <si>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</si>
  <si>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</si>
  <si>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</si>
  <si>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</si>
  <si>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</si>
  <si>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</si>
  <si>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</si>
  <si>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</si>
  <si>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</si>
  <si>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</si>
  <si>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</si>
  <si>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</si>
  <si>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</si>
  <si>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</si>
  <si>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</si>
  <si>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</si>
  <si>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</si>
  <si>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</si>
  <si>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</si>
  <si>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</si>
  <si>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</si>
  <si>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</si>
  <si>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</si>
  <si>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</si>
  <si>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</si>
  <si>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</si>
  <si>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</si>
  <si>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</si>
  <si>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</si>
  <si>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</si>
  <si>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</si>
  <si>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</si>
  <si>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</si>
  <si>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</si>
  <si>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</si>
  <si>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</si>
  <si>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</si>
  <si>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</si>
  <si>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</si>
  <si>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</si>
  <si>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</si>
  <si>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</si>
  <si>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</si>
  <si>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</si>
  <si>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</si>
  <si>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</si>
  <si>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</si>
  <si>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</si>
  <si>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</si>
  <si>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</si>
  <si>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</si>
  <si>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</si>
  <si>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</si>
  <si>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</si>
  <si>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</si>
  <si>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</si>
  <si>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</si>
  <si>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</si>
  <si>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</si>
  <si>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</si>
  <si>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</si>
  <si>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</si>
  <si>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</si>
  <si>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</si>
  <si>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</si>
  <si>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</si>
  <si>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</si>
  <si>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</si>
  <si>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</si>
  <si>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</si>
  <si>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</si>
  <si>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</si>
  <si>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</si>
  <si>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</si>
  <si>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</si>
  <si>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</si>
  <si>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</si>
  <si>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</si>
  <si>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</si>
  <si>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</si>
  <si>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</si>
  <si>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</si>
  <si>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</si>
  <si>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</si>
  <si>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</si>
  <si>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</si>
  <si>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</si>
  <si>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</si>
  <si>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</si>
  <si>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</si>
  <si>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</si>
  <si>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</si>
  <si>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</si>
  <si>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</si>
  <si>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</si>
  <si>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</si>
  <si>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</si>
  <si>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</si>
  <si>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</si>
  <si>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</si>
  <si>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</si>
  <si>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</si>
  <si>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</si>
  <si>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</si>
  <si>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</si>
  <si>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</si>
  <si>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</si>
  <si>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</si>
  <si>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</si>
  <si>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</si>
  <si>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</si>
  <si>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</si>
  <si>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</si>
  <si>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</si>
  <si>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</si>
  <si>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</si>
  <si>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</si>
  <si>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</si>
  <si>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</si>
  <si>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</si>
  <si>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</si>
  <si>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</si>
  <si>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</si>
  <si>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</si>
  <si>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</si>
  <si>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</si>
  <si>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</si>
  <si>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</si>
  <si>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</si>
  <si>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</si>
  <si>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</si>
  <si>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</si>
  <si>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</si>
  <si>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</si>
  <si>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</si>
  <si>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</si>
  <si>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</si>
  <si>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</si>
  <si>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</si>
  <si>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</si>
  <si>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</si>
  <si>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</si>
  <si>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</si>
  <si>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</si>
  <si>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</si>
  <si>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</si>
  <si>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</si>
  <si>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</si>
  <si>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</si>
  <si>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</si>
  <si>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</si>
  <si>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</si>
  <si>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</si>
  <si>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</si>
  <si>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</si>
  <si>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</si>
  <si>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</si>
  <si>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</si>
  <si>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</si>
  <si>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</si>
  <si>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</si>
  <si>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</si>
  <si>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</si>
  <si>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</si>
  <si>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</si>
  <si>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</si>
  <si>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</si>
  <si>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</si>
  <si>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</si>
  <si>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</si>
  <si>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</si>
  <si>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</si>
  <si>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</si>
  <si>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</si>
  <si>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</si>
  <si>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</si>
  <si>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</si>
  <si>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</si>
  <si>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</si>
  <si>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</si>
  <si>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</si>
  <si>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</si>
  <si>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</si>
  <si>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</si>
  <si>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</si>
  <si>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</si>
  <si>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</si>
  <si>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</si>
  <si>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</si>
  <si>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</si>
  <si>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</si>
  <si>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</si>
  <si>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</si>
  <si>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</si>
  <si>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</si>
  <si>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</si>
  <si>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</si>
  <si>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</si>
  <si>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</si>
  <si>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</si>
  <si>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</si>
  <si>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</si>
  <si>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</si>
  <si>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</si>
  <si>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</si>
  <si>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</si>
  <si>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</si>
  <si>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</si>
  <si>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</si>
  <si>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</si>
  <si>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</si>
  <si>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</si>
  <si>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</si>
  <si>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</si>
  <si>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</si>
  <si>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</si>
  <si>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</si>
  <si>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</si>
  <si>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</si>
  <si>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</si>
  <si>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</si>
  <si>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</si>
  <si>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</si>
  <si>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</si>
  <si>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</si>
  <si>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</si>
  <si>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</si>
  <si>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</si>
  <si>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</si>
  <si>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</si>
  <si>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</si>
  <si>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</si>
  <si>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</si>
  <si>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</si>
  <si>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</si>
  <si>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</si>
  <si>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</si>
  <si>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</si>
  <si>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</si>
  <si>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</si>
  <si>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</si>
  <si>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</si>
  <si>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</si>
  <si>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</si>
  <si>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</si>
  <si>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</si>
  <si>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</si>
  <si>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</si>
  <si>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</si>
  <si>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</si>
  <si>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</si>
  <si>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</si>
  <si>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</si>
  <si>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</si>
  <si>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</si>
  <si>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</si>
  <si>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</si>
  <si>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</si>
  <si>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</si>
  <si>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</si>
  <si>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</si>
  <si>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</si>
  <si>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</si>
  <si>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</si>
  <si>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</si>
  <si>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</si>
  <si>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</si>
  <si>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</si>
  <si>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</si>
  <si>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</si>
  <si>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</si>
  <si>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</si>
  <si>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</si>
  <si>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</si>
  <si>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</si>
  <si>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</si>
  <si>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</si>
  <si>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</si>
  <si>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</si>
  <si>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</si>
  <si>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</si>
  <si>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</si>
  <si>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</si>
  <si>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</si>
  <si>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</si>
  <si>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</si>
  <si>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</si>
  <si>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</si>
  <si>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</si>
  <si>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</si>
  <si>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</si>
  <si>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</si>
  <si>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</si>
  <si>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</si>
  <si>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</si>
  <si>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</si>
  <si>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</si>
  <si>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</si>
  <si>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</si>
  <si>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</si>
  <si>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</si>
  <si>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</si>
  <si>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</si>
  <si>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</si>
  <si>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</si>
  <si>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</si>
  <si>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</si>
  <si>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</si>
  <si>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</si>
  <si>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</si>
  <si>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</si>
  <si>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</si>
  <si>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</si>
  <si>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</si>
  <si>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</si>
  <si>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</si>
  <si>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</si>
  <si>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</si>
  <si>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</si>
  <si>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</si>
  <si>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</si>
  <si>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</si>
  <si>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</si>
  <si>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</si>
  <si>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</si>
  <si>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</si>
  <si>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</si>
  <si>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</si>
  <si>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</si>
  <si>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</si>
  <si>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</si>
  <si>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</si>
  <si>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</si>
  <si>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</si>
  <si>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</si>
  <si>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</si>
  <si>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</si>
  <si>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</si>
  <si>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</si>
  <si>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</si>
  <si>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</si>
  <si>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</si>
  <si>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</si>
  <si>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</si>
  <si>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</si>
  <si>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</si>
  <si>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</si>
  <si>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</si>
  <si>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</si>
  <si>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</si>
  <si>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</si>
  <si>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</si>
  <si>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</si>
  <si>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</si>
  <si>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</si>
  <si>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</si>
  <si>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</si>
  <si>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</si>
  <si>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</si>
  <si>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</si>
  <si>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</si>
  <si>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</si>
  <si>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</si>
  <si>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</si>
  <si>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</si>
  <si>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</si>
  <si>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</si>
  <si>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</si>
  <si>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</si>
  <si>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</si>
  <si>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</si>
  <si>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</si>
  <si>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</si>
  <si>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</si>
  <si>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</si>
  <si>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</si>
  <si>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</si>
  <si>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</si>
  <si>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</si>
  <si>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</si>
  <si>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</si>
  <si>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</si>
  <si>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</si>
  <si>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</si>
  <si>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</si>
  <si>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</si>
  <si>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</si>
  <si>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</si>
  <si>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</si>
  <si>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</si>
  <si>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</si>
  <si>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</si>
  <si>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</si>
  <si>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</si>
  <si>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</si>
  <si>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</si>
  <si>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</si>
  <si>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</si>
  <si>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</si>
  <si>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</si>
  <si>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</si>
  <si>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</si>
  <si>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</si>
  <si>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</si>
  <si>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</si>
  <si>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</si>
  <si>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</si>
  <si>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</si>
  <si>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</si>
  <si>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</si>
  <si>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</si>
  <si>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</si>
  <si>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</si>
  <si>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</si>
  <si>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</si>
  <si>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</si>
  <si>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</si>
  <si>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</si>
  <si>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</si>
  <si>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</si>
  <si>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</si>
  <si>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</si>
  <si>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</si>
  <si>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</si>
  <si>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</si>
  <si>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</si>
  <si>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</si>
  <si>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</si>
  <si>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</si>
  <si>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</si>
  <si>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</si>
  <si>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</si>
  <si>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</si>
  <si>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</si>
  <si>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</si>
  <si>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</si>
  <si>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</si>
  <si>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</si>
  <si>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</si>
  <si>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</si>
  <si>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</si>
  <si>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</si>
  <si>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</si>
  <si>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</si>
  <si>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</si>
  <si>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</si>
  <si>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</si>
  <si>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</si>
  <si>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</si>
  <si>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</si>
  <si>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</si>
  <si>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</si>
  <si>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</si>
  <si>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</si>
  <si>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</si>
  <si>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</si>
  <si>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</si>
  <si>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</si>
  <si>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</si>
  <si>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</si>
  <si>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</si>
  <si>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</si>
  <si>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</si>
  <si>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</si>
  <si>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</si>
  <si>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</si>
  <si>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</si>
  <si>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</si>
  <si>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</si>
  <si>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</si>
  <si>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</si>
  <si>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</si>
  <si>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</si>
  <si>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</si>
  <si>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</si>
  <si>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</si>
  <si>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</si>
  <si>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</si>
  <si>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</si>
  <si>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</si>
  <si>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</si>
  <si>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</si>
  <si>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</si>
  <si>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</si>
  <si>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</si>
  <si>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</si>
  <si>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</si>
  <si>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</si>
  <si>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</si>
  <si>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</si>
  <si>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</si>
  <si>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</si>
  <si>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</si>
  <si>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</si>
  <si>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</si>
  <si>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</si>
  <si>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</si>
  <si>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</si>
  <si>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</si>
  <si>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</si>
  <si>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</si>
  <si>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</si>
  <si>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</si>
  <si>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</si>
  <si>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</si>
  <si>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</si>
  <si>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</si>
  <si>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</si>
  <si>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</si>
  <si>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</si>
  <si>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</si>
  <si>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</si>
  <si>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</si>
  <si>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</si>
  <si>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</si>
  <si>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</si>
  <si>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</si>
  <si>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</si>
  <si>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</si>
  <si>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</si>
  <si>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</si>
  <si>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</si>
  <si>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</si>
  <si>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</si>
  <si>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</si>
  <si>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</si>
  <si>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</si>
  <si>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</si>
  <si>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</si>
  <si>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</si>
  <si>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</si>
  <si>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</si>
  <si>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</si>
  <si>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</si>
  <si>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</si>
  <si>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</si>
  <si>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</si>
  <si>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</si>
  <si>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</si>
  <si>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</si>
  <si>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</si>
  <si>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</si>
  <si>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</si>
  <si>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</si>
  <si>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</si>
  <si>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</si>
  <si>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</si>
  <si>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</si>
  <si>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</si>
  <si>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</si>
  <si>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</si>
  <si>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</si>
  <si>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</si>
  <si>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</si>
  <si>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</si>
  <si>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</si>
  <si>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</si>
  <si>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</si>
  <si>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</si>
  <si>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</si>
  <si>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</si>
  <si>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</si>
  <si>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</si>
  <si>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</si>
  <si>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</si>
  <si>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</si>
  <si>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</si>
  <si>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</si>
  <si>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</si>
  <si>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</si>
  <si>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</si>
  <si>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</si>
  <si>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</si>
  <si>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</si>
  <si>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</si>
  <si>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</si>
  <si>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</si>
  <si>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</si>
  <si>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</si>
  <si>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</si>
  <si>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</si>
  <si>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</si>
  <si>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</si>
  <si>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</si>
  <si>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</si>
  <si>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</si>
  <si>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</si>
  <si>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</si>
  <si>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</si>
  <si>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</si>
  <si>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</si>
  <si>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</si>
  <si>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</si>
  <si>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</si>
  <si>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</si>
  <si>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</si>
  <si>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</si>
  <si>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</si>
  <si>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</si>
  <si>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</si>
  <si>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</si>
  <si>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</si>
  <si>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</si>
  <si>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</si>
  <si>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</si>
  <si>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</si>
  <si>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</si>
  <si>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</si>
  <si>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</si>
  <si>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</si>
  <si>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</si>
  <si>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</si>
  <si>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</si>
  <si>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</si>
  <si>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</si>
  <si>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</si>
  <si>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</si>
  <si>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</si>
  <si>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</si>
  <si>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</si>
  <si>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</si>
  <si>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</si>
  <si>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</si>
  <si>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</si>
  <si>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</si>
  <si>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</si>
  <si>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</si>
  <si>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</si>
  <si>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</si>
  <si>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</si>
  <si>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</si>
  <si>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</si>
  <si>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</si>
  <si>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</si>
  <si>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</si>
  <si>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</si>
  <si>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</si>
  <si>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</si>
  <si>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</si>
  <si>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</si>
  <si>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</si>
  <si>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</si>
  <si>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</si>
  <si>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</si>
  <si>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</si>
  <si>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</si>
  <si>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</si>
  <si>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</si>
  <si>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</si>
  <si>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</si>
  <si>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</si>
  <si>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</si>
  <si>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</si>
  <si>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</si>
  <si>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</si>
  <si>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</si>
  <si>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</si>
  <si>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</si>
  <si>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</si>
  <si>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</si>
  <si>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</si>
  <si>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</si>
  <si>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</si>
  <si>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</si>
  <si>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</si>
  <si>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</si>
  <si>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</si>
  <si>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</si>
  <si>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</si>
  <si>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</si>
  <si>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</si>
  <si>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</si>
  <si>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</si>
  <si>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</si>
  <si>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</si>
  <si>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</si>
  <si>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</si>
  <si>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</si>
  <si>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</si>
  <si>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</si>
  <si>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</si>
  <si>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</si>
  <si>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</si>
  <si>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</si>
  <si>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</si>
  <si>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</si>
  <si>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</si>
  <si>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</si>
  <si>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</si>
  <si>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</si>
  <si>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</si>
  <si>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</si>
  <si>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</si>
  <si>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</si>
  <si>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</si>
  <si>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</si>
  <si>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</si>
  <si>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</si>
  <si>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</si>
  <si>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</si>
  <si>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</si>
  <si>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</si>
  <si>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</si>
  <si>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</si>
  <si>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</si>
  <si>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</si>
  <si>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</si>
  <si>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</si>
  <si>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</si>
  <si>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</si>
  <si>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</si>
  <si>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</si>
  <si>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</si>
  <si>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</si>
  <si>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</si>
  <si>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</si>
  <si>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</si>
  <si>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</si>
  <si>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</si>
  <si>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</si>
  <si>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</si>
  <si>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</si>
  <si>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</si>
  <si>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</si>
  <si>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</si>
  <si>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</si>
  <si>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</si>
  <si>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</si>
  <si>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</si>
  <si>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</si>
  <si>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</si>
  <si>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</si>
  <si>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</si>
  <si>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</si>
  <si>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</si>
  <si>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</si>
  <si>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</si>
  <si>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</si>
  <si>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</si>
  <si>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</si>
  <si>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</si>
  <si>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</si>
  <si>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</si>
  <si>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</si>
  <si>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</si>
  <si>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</si>
  <si>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</si>
  <si>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</si>
  <si>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</si>
  <si>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</si>
  <si>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</si>
  <si>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</si>
  <si>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</si>
  <si>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</si>
  <si>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</si>
  <si>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</si>
  <si>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</si>
  <si>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</si>
  <si>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</si>
  <si>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</si>
  <si>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</si>
  <si>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</si>
  <si>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</si>
  <si>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</si>
  <si>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</si>
  <si>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</si>
  <si>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</si>
  <si>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</si>
  <si>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</si>
  <si>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</si>
  <si>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</si>
  <si>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</si>
  <si>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</si>
  <si>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</si>
  <si>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</si>
  <si>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</si>
  <si>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</si>
  <si>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</si>
  <si>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</si>
  <si>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</si>
  <si>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</si>
  <si>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</si>
  <si>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</si>
  <si>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</si>
  <si>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</si>
  <si>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</si>
  <si>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</si>
  <si>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</si>
  <si>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</si>
  <si>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</si>
  <si>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</si>
  <si>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</si>
  <si>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</si>
  <si>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</si>
  <si>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</si>
  <si>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</si>
  <si>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</si>
  <si>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</si>
  <si>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</si>
  <si>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</si>
  <si>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</si>
  <si>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</si>
  <si>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</si>
  <si>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</si>
  <si>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</si>
  <si>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</si>
  <si>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</si>
  <si>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</si>
  <si>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</si>
  <si>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</si>
  <si>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</si>
  <si>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</si>
  <si>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</si>
  <si>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</si>
  <si>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</si>
  <si>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</si>
  <si>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</si>
  <si>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</si>
  <si>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</si>
  <si>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</si>
  <si>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</si>
  <si>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</si>
  <si>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</si>
  <si>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</si>
  <si>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</si>
  <si>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</si>
  <si>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</si>
  <si>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</si>
  <si>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</si>
  <si>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</si>
  <si>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</si>
  <si>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</si>
  <si>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</si>
  <si>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</si>
  <si>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</si>
  <si>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</si>
  <si>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</si>
  <si>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</si>
  <si>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</si>
  <si>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</si>
  <si>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</si>
  <si>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</si>
  <si>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</si>
  <si>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</si>
  <si>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</si>
  <si>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</si>
  <si>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</si>
  <si>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</si>
  <si>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</si>
  <si>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</si>
  <si>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</si>
  <si>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</si>
  <si>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</si>
  <si>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</si>
  <si>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</si>
  <si>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</si>
  <si>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</si>
  <si>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</si>
  <si>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</si>
  <si>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</si>
  <si>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</si>
  <si>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</si>
  <si>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</si>
  <si>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</si>
  <si>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</si>
  <si>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</si>
  <si>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</si>
  <si>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</si>
  <si>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</si>
  <si>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</si>
  <si>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</si>
  <si>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</si>
  <si>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</si>
  <si>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</si>
  <si>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</si>
  <si>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</si>
  <si>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</si>
  <si>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</si>
  <si>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</si>
  <si>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</si>
  <si>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</si>
  <si>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</si>
  <si>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</si>
  <si>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</si>
  <si>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</si>
  <si>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</si>
  <si>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</si>
  <si>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</si>
  <si>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</si>
  <si>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</si>
  <si>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</si>
  <si>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</si>
  <si>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</si>
  <si>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</si>
  <si>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</si>
  <si>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</si>
  <si>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</si>
  <si>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</si>
  <si>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</si>
  <si>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</si>
  <si>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</si>
  <si>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</si>
  <si>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</si>
  <si>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</si>
  <si>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</si>
  <si>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</si>
  <si>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</si>
  <si>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</si>
  <si>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</si>
  <si>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</si>
  <si>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</si>
  <si>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</si>
  <si>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</si>
  <si>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</si>
  <si>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</si>
  <si>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</si>
  <si>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</si>
  <si>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</si>
  <si>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</si>
  <si>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</si>
  <si>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</si>
  <si>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</si>
  <si>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</si>
  <si>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</si>
  <si>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</si>
  <si>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</si>
  <si>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</si>
  <si>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</si>
  <si>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</si>
  <si>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</si>
  <si>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</si>
  <si>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</si>
  <si>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</si>
  <si>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</si>
  <si>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</si>
  <si>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</si>
  <si>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</si>
  <si>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</si>
  <si>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</si>
  <si>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</si>
  <si>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</si>
  <si>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</si>
  <si>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</si>
  <si>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</si>
  <si>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</si>
  <si>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</si>
  <si>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</si>
  <si>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</si>
  <si>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</si>
  <si>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</si>
  <si>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</si>
  <si>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</si>
  <si>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</si>
  <si>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</si>
  <si>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</si>
  <si>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</si>
  <si>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</si>
  <si>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</si>
  <si>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</si>
  <si>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</si>
  <si>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</si>
  <si>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</si>
  <si>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</si>
  <si>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</si>
  <si>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</si>
  <si>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</si>
  <si>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</si>
  <si>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</si>
  <si>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</si>
  <si>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</si>
  <si>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</si>
  <si>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</si>
  <si>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</si>
  <si>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</si>
  <si>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</si>
  <si>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</si>
  <si>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</si>
  <si>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</si>
  <si>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</si>
  <si>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</si>
  <si>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</si>
  <si>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</si>
  <si>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</si>
  <si>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</si>
  <si>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</si>
  <si>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</si>
  <si>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</si>
  <si>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</si>
  <si>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</si>
  <si>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</si>
  <si>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</si>
  <si>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</si>
  <si>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</si>
  <si>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</si>
  <si>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</si>
  <si>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</si>
  <si>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</si>
  <si>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</si>
  <si>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</si>
  <si>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</si>
  <si>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</si>
  <si>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</si>
  <si>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</si>
  <si>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</si>
  <si>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</si>
  <si>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</si>
  <si>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</si>
  <si>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</si>
  <si>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</si>
  <si>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</si>
  <si>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</si>
  <si>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</si>
  <si>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</si>
  <si>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</si>
  <si>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</si>
  <si>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</si>
  <si>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</si>
  <si>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</si>
  <si>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</si>
  <si>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</si>
  <si>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</si>
  <si>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</si>
  <si>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</si>
  <si>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</si>
  <si>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</si>
  <si>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</si>
  <si>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</si>
  <si>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</si>
  <si>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</si>
  <si>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</si>
  <si>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</si>
  <si>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</si>
  <si>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</si>
  <si>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</si>
  <si>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</si>
  <si>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</si>
  <si>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</si>
  <si>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</si>
  <si>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</si>
  <si>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</si>
  <si>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</si>
  <si>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</si>
  <si>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</si>
  <si>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</si>
  <si>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</si>
  <si>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</si>
  <si>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</si>
  <si>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</si>
  <si>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</si>
  <si>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</si>
  <si>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</si>
  <si>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</si>
  <si>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</si>
  <si>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</si>
  <si>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</si>
  <si>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</si>
  <si>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</si>
  <si>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</si>
  <si>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</si>
  <si>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</si>
  <si>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</si>
  <si>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</si>
  <si>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</si>
  <si>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</si>
  <si>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</si>
  <si>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</si>
  <si>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</si>
  <si>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</si>
  <si>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</si>
  <si>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</si>
  <si>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</si>
  <si>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</si>
  <si>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</si>
  <si>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</si>
  <si>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</si>
  <si>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</si>
  <si>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</si>
  <si>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</si>
  <si>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</si>
  <si>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</si>
  <si>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</si>
  <si>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</si>
  <si>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</si>
  <si>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</si>
  <si>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</si>
  <si>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</si>
  <si>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</si>
  <si>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</si>
  <si>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</si>
  <si>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</si>
  <si>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</si>
  <si>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</si>
  <si>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</si>
  <si>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</si>
  <si>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</si>
  <si>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</si>
  <si>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</si>
  <si>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</si>
  <si>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</si>
  <si>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</si>
  <si>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</si>
  <si>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</si>
  <si>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</si>
  <si>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</si>
  <si>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</si>
  <si>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</si>
  <si>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</si>
  <si>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</si>
  <si>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</si>
  <si>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</si>
  <si>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</si>
  <si>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</si>
  <si>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</si>
  <si>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</si>
  <si>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</si>
  <si>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</si>
  <si>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</si>
  <si>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</si>
  <si>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</si>
  <si>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</si>
  <si>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</si>
  <si>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</si>
  <si>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</si>
  <si>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</si>
  <si>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</si>
  <si>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</si>
  <si>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</si>
  <si>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</si>
  <si>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</si>
  <si>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</si>
  <si>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</si>
  <si>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</si>
  <si>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</si>
  <si>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</si>
  <si>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</si>
  <si>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</si>
  <si>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</si>
  <si>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</si>
  <si>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</si>
  <si>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</si>
  <si>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</si>
  <si>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</si>
  <si>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</si>
  <si>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</si>
  <si>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</si>
  <si>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</si>
  <si>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</si>
  <si>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</si>
  <si>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</si>
  <si>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</si>
  <si>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</si>
  <si>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</si>
  <si>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</si>
  <si>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</si>
  <si>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</si>
  <si>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</si>
  <si>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</si>
  <si>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</si>
  <si>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</si>
  <si>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</si>
  <si>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</si>
  <si>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</si>
  <si>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</si>
  <si>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</si>
  <si>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</si>
  <si>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</si>
  <si>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</si>
  <si>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</si>
  <si>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</si>
  <si>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</si>
  <si>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</si>
  <si>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</si>
  <si>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</si>
  <si>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</si>
  <si>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</si>
  <si>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</si>
  <si>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</si>
  <si>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</si>
  <si>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</si>
  <si>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</si>
  <si>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</si>
  <si>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</si>
  <si>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</si>
  <si>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</si>
  <si>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</si>
  <si>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</si>
  <si>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</si>
  <si>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</si>
  <si>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</si>
  <si>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</si>
  <si>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</si>
  <si>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</si>
  <si>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</si>
  <si>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</si>
  <si>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</si>
  <si>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</si>
  <si>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</si>
  <si>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</si>
  <si>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</si>
  <si>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</si>
  <si>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</si>
  <si>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</si>
  <si>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</si>
  <si>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</si>
  <si>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</si>
  <si>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</si>
  <si>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</si>
  <si>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</si>
  <si>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</si>
  <si>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</si>
  <si>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</si>
  <si>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</si>
  <si>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</si>
  <si>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</si>
  <si>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</si>
  <si>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</si>
  <si>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</si>
  <si>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</si>
  <si>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</si>
  <si>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</si>
  <si>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</si>
  <si>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</si>
  <si>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</si>
  <si>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</si>
  <si>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</si>
  <si>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</si>
  <si>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</si>
  <si>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</si>
  <si>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</si>
  <si>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</si>
  <si>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</si>
  <si>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</si>
  <si>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</si>
  <si>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</si>
  <si>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</si>
  <si>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</si>
  <si>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</si>
  <si>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</si>
  <si>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</si>
  <si>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</si>
  <si>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</si>
  <si>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</si>
  <si>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</si>
  <si>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</si>
  <si>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</si>
  <si>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</si>
  <si>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</si>
  <si>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</si>
  <si>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</si>
  <si>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</si>
  <si>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</si>
  <si>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</si>
  <si>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</si>
  <si>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</si>
  <si>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</si>
  <si>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</si>
  <si>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</si>
  <si>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</si>
  <si>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</si>
  <si>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</si>
  <si>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</si>
  <si>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</si>
  <si>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</si>
  <si>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</si>
  <si>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</si>
  <si>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</si>
  <si>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</si>
  <si>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</si>
  <si>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</si>
  <si>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</si>
  <si>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</si>
  <si>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</si>
  <si>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</si>
  <si>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</si>
  <si>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</si>
  <si>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</si>
  <si>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</si>
  <si>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</si>
  <si>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</si>
  <si>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</si>
  <si>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</si>
  <si>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</si>
  <si>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</si>
  <si>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</si>
  <si>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</si>
  <si>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</si>
  <si>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</si>
  <si>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</si>
  <si>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</si>
  <si>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</si>
  <si>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</si>
  <si>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</si>
  <si>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</si>
  <si>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</si>
  <si>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</si>
  <si>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</si>
  <si>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</si>
  <si>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</si>
  <si>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</si>
  <si>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</si>
  <si>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</si>
  <si>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</si>
  <si>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</si>
  <si>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</si>
  <si>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</si>
  <si>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</si>
  <si>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</si>
  <si>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</si>
  <si>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</si>
  <si>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</si>
  <si>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</si>
  <si>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</si>
  <si>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</si>
  <si>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</si>
  <si>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</si>
  <si>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</si>
  <si>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</si>
  <si>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</si>
  <si>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</si>
  <si>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</si>
  <si>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</si>
  <si>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</si>
  <si>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</si>
  <si>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</si>
  <si>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</si>
  <si>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</si>
  <si>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</si>
  <si>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</si>
  <si>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</si>
  <si>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</si>
  <si>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</si>
  <si>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</si>
  <si>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</si>
  <si>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</si>
  <si>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</si>
  <si>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</si>
  <si>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</si>
  <si>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</si>
  <si>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</si>
  <si>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</si>
  <si>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</si>
  <si>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</si>
  <si>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</si>
  <si>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</si>
  <si>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</si>
  <si>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</si>
  <si>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</si>
  <si>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</si>
  <si>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</si>
  <si>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</si>
  <si>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</si>
  <si>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</si>
  <si>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</si>
  <si>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</si>
  <si>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</si>
  <si>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</si>
  <si>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</si>
  <si>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</si>
  <si>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</si>
  <si>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</si>
  <si>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</si>
  <si>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</si>
  <si>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</si>
  <si>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</si>
  <si>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</si>
  <si>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</si>
  <si>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</si>
  <si>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</si>
  <si>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</si>
  <si>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</si>
  <si>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</si>
  <si>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</si>
  <si>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</si>
  <si>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</si>
  <si>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</si>
  <si>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</si>
  <si>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</si>
  <si>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</si>
  <si>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</si>
  <si>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</si>
  <si>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</si>
  <si>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</si>
  <si>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</si>
  <si>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</si>
  <si>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</si>
  <si>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</si>
  <si>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</si>
  <si>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</si>
  <si>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</si>
  <si>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</si>
  <si>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</si>
  <si>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</si>
  <si>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</si>
  <si>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</si>
  <si>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</si>
  <si>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</si>
  <si>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</si>
  <si>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</si>
  <si>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</si>
  <si>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</si>
  <si>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</si>
  <si>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</si>
  <si>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</si>
  <si>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</si>
  <si>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</si>
  <si>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</si>
  <si>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</si>
  <si>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</si>
  <si>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</si>
  <si>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</si>
  <si>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</si>
  <si>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</si>
  <si>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</si>
  <si>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</si>
  <si>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</si>
  <si>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</si>
  <si>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</si>
  <si>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</si>
  <si>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</si>
  <si>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</si>
  <si>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</si>
  <si>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</si>
  <si>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</si>
  <si>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</si>
  <si>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</si>
  <si>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</si>
  <si>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</si>
  <si>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</si>
  <si>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</si>
  <si>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</si>
  <si>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</si>
  <si>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</si>
  <si>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</si>
  <si>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</si>
  <si>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</si>
  <si>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</si>
  <si>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</si>
  <si>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</si>
  <si>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</si>
  <si>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</si>
  <si>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</si>
  <si>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</si>
  <si>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</si>
  <si>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</si>
  <si>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</si>
  <si>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</si>
  <si>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</si>
  <si>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</si>
  <si>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</si>
  <si>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</si>
  <si>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</si>
  <si>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</si>
  <si>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</si>
  <si>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</si>
  <si>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</si>
  <si>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</si>
  <si>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</si>
  <si>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</si>
  <si>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</si>
  <si>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</si>
  <si>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</si>
  <si>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</si>
  <si>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</si>
  <si>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</si>
  <si>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</si>
  <si>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</si>
  <si>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</si>
  <si>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</si>
  <si>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</si>
  <si>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</si>
  <si>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</si>
  <si>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</si>
  <si>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</si>
  <si>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</si>
  <si>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</si>
  <si>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</si>
  <si>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</si>
  <si>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</si>
  <si>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</si>
  <si>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</si>
  <si>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</si>
  <si>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</si>
  <si>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</si>
  <si>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</si>
  <si>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</si>
  <si>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</si>
  <si>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</si>
  <si>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</si>
  <si>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</si>
  <si>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</si>
  <si>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</si>
  <si>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</si>
  <si>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</si>
  <si>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</si>
  <si>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</si>
  <si>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</si>
  <si>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</si>
  <si>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</si>
  <si>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</si>
  <si>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</si>
  <si>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</si>
  <si>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</si>
  <si>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</si>
  <si>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</si>
  <si>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</si>
  <si>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</si>
  <si>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</si>
  <si>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</si>
  <si>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</si>
  <si>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</si>
  <si>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</si>
  <si>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</si>
  <si>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</si>
  <si>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</si>
  <si>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</si>
  <si>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</si>
  <si>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</si>
  <si>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</si>
  <si>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</si>
  <si>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</si>
  <si>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</si>
  <si>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</si>
  <si>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</si>
  <si>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</si>
  <si>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</si>
  <si>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</si>
  <si>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</si>
  <si>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</si>
  <si>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</si>
  <si>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</si>
  <si>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</si>
  <si>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</si>
  <si>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</si>
  <si>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</si>
  <si>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</si>
  <si>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</si>
  <si>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</si>
  <si>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</si>
  <si>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</si>
  <si>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</si>
  <si>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</si>
  <si>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</si>
  <si>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</si>
  <si>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</si>
  <si>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</si>
  <si>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</si>
  <si>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</si>
  <si>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</si>
  <si>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</si>
  <si>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</si>
  <si>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</si>
  <si>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</si>
  <si>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</si>
  <si>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</si>
  <si>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</si>
  <si>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</si>
  <si>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</si>
  <si>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</si>
  <si>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</si>
  <si>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</si>
  <si>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</si>
  <si>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</si>
  <si>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</si>
  <si>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</si>
  <si>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</si>
  <si>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</si>
  <si>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</si>
  <si>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</si>
  <si>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</si>
  <si>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</si>
  <si>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</si>
  <si>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</si>
  <si>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</si>
  <si>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</si>
  <si>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</si>
  <si>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</si>
  <si>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</si>
  <si>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</si>
  <si>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</si>
  <si>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</si>
  <si>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</si>
  <si>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</si>
  <si>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</si>
  <si>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</si>
  <si>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</si>
  <si>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</si>
  <si>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</si>
  <si>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</si>
  <si>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</si>
  <si>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</si>
  <si>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</si>
  <si>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</si>
  <si>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</si>
  <si>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</si>
  <si>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</si>
  <si>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</si>
  <si>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</si>
  <si>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</si>
  <si>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</si>
  <si>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</si>
  <si>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</si>
  <si>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</si>
  <si>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</si>
  <si>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</si>
  <si>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</si>
  <si>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</si>
  <si>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</si>
  <si>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</si>
  <si>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</si>
  <si>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</si>
  <si>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</si>
  <si>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</si>
  <si>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</si>
  <si>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</si>
  <si>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</si>
  <si>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</si>
  <si>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</si>
  <si>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</si>
  <si>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</si>
  <si>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</si>
  <si>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</si>
  <si>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</si>
  <si>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</si>
  <si>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</si>
  <si>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</si>
  <si>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</si>
  <si>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</si>
  <si>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</si>
  <si>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</si>
  <si>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</si>
  <si>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</si>
  <si>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</si>
  <si>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</si>
  <si>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</si>
  <si>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</si>
  <si>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</si>
  <si>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</si>
  <si>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</si>
  <si>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</si>
  <si>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</si>
  <si>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</si>
  <si>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</si>
  <si>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</si>
  <si>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</si>
  <si>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</si>
  <si>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</si>
  <si>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</si>
  <si>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</si>
  <si>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</si>
  <si>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</si>
  <si>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</si>
  <si>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</si>
  <si>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</si>
  <si>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</si>
  <si>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</si>
  <si>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</si>
  <si>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</si>
  <si>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</si>
  <si>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</si>
  <si>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</si>
  <si>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</si>
  <si>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</si>
  <si>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</si>
  <si>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</si>
  <si>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</si>
  <si>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</si>
  <si>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</si>
  <si>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</si>
  <si>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</si>
  <si>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</si>
  <si>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</si>
  <si>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</si>
  <si>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</si>
  <si>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</si>
  <si>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</si>
  <si>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</si>
  <si>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</si>
  <si>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</si>
  <si>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</si>
  <si>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</si>
  <si>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</si>
  <si>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</si>
  <si>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</si>
  <si>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</si>
  <si>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</si>
  <si>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</si>
  <si>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</si>
  <si>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</si>
  <si>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</si>
  <si>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</si>
  <si>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</si>
  <si>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</si>
  <si>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</si>
  <si>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</si>
  <si>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</si>
  <si>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</si>
  <si>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</si>
  <si>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</si>
  <si>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</si>
  <si>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</si>
  <si>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</si>
  <si>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</si>
  <si>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</si>
  <si>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</si>
  <si>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</si>
  <si>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</si>
  <si>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</si>
  <si>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</si>
  <si>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</si>
  <si>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</si>
  <si>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</si>
  <si>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</si>
  <si>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</si>
  <si>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</si>
  <si>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</si>
  <si>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</si>
  <si>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</si>
  <si>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</si>
  <si>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</si>
  <si>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</si>
  <si>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</si>
  <si>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</si>
  <si>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</si>
  <si>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</si>
  <si>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</si>
  <si>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</si>
  <si>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</si>
  <si>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</si>
  <si>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</si>
  <si>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</si>
  <si>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</si>
  <si>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</si>
  <si>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</si>
  <si>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</si>
  <si>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</si>
  <si>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</si>
  <si>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</si>
  <si>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</si>
  <si>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</si>
  <si>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</si>
  <si>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</si>
  <si>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</si>
  <si>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</si>
  <si>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</si>
  <si>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</si>
  <si>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</si>
  <si>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</si>
  <si>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</si>
  <si>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</si>
  <si>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</si>
  <si>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</si>
  <si>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</si>
  <si>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</si>
  <si>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</si>
  <si>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</si>
  <si>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</si>
  <si>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</si>
  <si>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</si>
  <si>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</si>
  <si>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</si>
  <si>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</si>
  <si>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</si>
  <si>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</si>
  <si>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</si>
  <si>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</si>
  <si>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</si>
  <si>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</si>
  <si>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</si>
  <si>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</si>
  <si>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</si>
  <si>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</si>
  <si>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</si>
  <si>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</si>
  <si>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</si>
  <si>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</si>
  <si>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</si>
  <si>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</si>
  <si>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</si>
  <si>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</si>
  <si>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</si>
  <si>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</si>
  <si>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</si>
  <si>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</si>
  <si>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</si>
  <si>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</si>
  <si>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</si>
  <si>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</si>
  <si>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</si>
  <si>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</si>
  <si>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</si>
  <si>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</si>
  <si>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</si>
  <si>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</si>
  <si>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</si>
  <si>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</si>
  <si>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</si>
  <si>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</si>
  <si>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</si>
  <si>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</si>
  <si>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</si>
  <si>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</si>
  <si>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</si>
  <si>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</si>
  <si>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</si>
  <si>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</si>
  <si>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</si>
  <si>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</si>
  <si>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</si>
  <si>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</si>
  <si>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</si>
  <si>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</si>
  <si>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</si>
  <si>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</si>
  <si>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</si>
  <si>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</si>
  <si>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</si>
  <si>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</si>
  <si>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</si>
  <si>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</si>
  <si>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</si>
  <si>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</si>
  <si>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</si>
  <si>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</si>
  <si>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</si>
  <si>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</si>
  <si>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</si>
  <si>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</si>
  <si>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</si>
  <si>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</si>
  <si>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</si>
  <si>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</si>
  <si>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</si>
  <si>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</si>
  <si>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</si>
  <si>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</si>
  <si>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</si>
  <si>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</si>
  <si>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</si>
  <si>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</si>
  <si>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</si>
  <si>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</si>
  <si>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</si>
  <si>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</si>
  <si>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</si>
  <si>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</si>
  <si>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</si>
  <si>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</si>
  <si>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</si>
  <si>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</si>
  <si>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</si>
  <si>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</si>
  <si>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</si>
  <si>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</si>
  <si>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</si>
  <si>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</si>
  <si>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</si>
  <si>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</si>
  <si>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</si>
  <si>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</si>
  <si>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</si>
  <si>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</si>
  <si>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</si>
  <si>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</si>
  <si>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</si>
  <si>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</si>
  <si>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</si>
  <si>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</si>
  <si>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</si>
  <si>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</si>
  <si>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</si>
  <si>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</si>
  <si>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</si>
  <si>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</si>
  <si>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</si>
  <si>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</si>
  <si>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</si>
  <si>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</si>
  <si>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</si>
  <si>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</si>
  <si>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</si>
  <si>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</si>
  <si>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</si>
  <si>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</si>
  <si>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</si>
  <si>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</si>
  <si>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</si>
  <si>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</si>
  <si>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</si>
  <si>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</si>
  <si>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</si>
  <si>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</si>
  <si>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</si>
  <si>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</si>
  <si>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</si>
  <si>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</si>
  <si>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</si>
  <si>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</si>
  <si>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</si>
  <si>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</si>
  <si>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</si>
  <si>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</si>
  <si>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</si>
  <si>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</si>
  <si>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</si>
  <si>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</si>
  <si>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</si>
  <si>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</si>
  <si>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</si>
  <si>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</si>
  <si>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</si>
  <si>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</si>
  <si>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</si>
  <si>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</si>
  <si>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</si>
  <si>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</si>
  <si>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</si>
  <si>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</si>
  <si>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</si>
  <si>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</si>
  <si>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</si>
  <si>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</si>
  <si>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</si>
  <si>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</si>
  <si>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</si>
  <si>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</si>
  <si>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</si>
  <si>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</si>
  <si>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</si>
  <si>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</si>
  <si>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</si>
  <si>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</si>
  <si>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</si>
  <si>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</si>
  <si>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</si>
  <si>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</si>
  <si>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</si>
  <si>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</si>
  <si>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</si>
  <si>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</si>
  <si>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</si>
  <si>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</si>
  <si>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</si>
  <si>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</si>
  <si>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</si>
  <si>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</si>
  <si>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</si>
  <si>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</si>
  <si>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</si>
  <si>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</si>
  <si>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</si>
  <si>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</si>
  <si>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</si>
  <si>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</si>
  <si>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</si>
  <si>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</si>
  <si>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</si>
  <si>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</si>
  <si>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</si>
  <si>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</si>
  <si>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</si>
  <si>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</si>
  <si>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</si>
  <si>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</si>
  <si>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</si>
  <si>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</si>
  <si>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</si>
  <si>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</si>
  <si>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</si>
  <si>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</si>
  <si>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</si>
  <si>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</si>
  <si>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</si>
  <si>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</si>
  <si>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</si>
  <si>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</si>
  <si>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</si>
  <si>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</si>
  <si>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</si>
  <si>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</si>
  <si>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</si>
  <si>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</si>
  <si>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</si>
  <si>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</si>
  <si>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</si>
  <si>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</si>
  <si>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</si>
  <si>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</si>
  <si>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</si>
  <si>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</si>
  <si>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</si>
  <si>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</si>
  <si>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</si>
  <si>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</si>
  <si>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</si>
  <si>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</si>
  <si>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</si>
  <si>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</si>
  <si>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</si>
  <si>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</si>
  <si>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</si>
  <si>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</si>
  <si>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</si>
  <si>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</si>
  <si>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</si>
  <si>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</si>
  <si>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</si>
  <si>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</si>
  <si>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</si>
  <si>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</si>
  <si>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</si>
  <si>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</si>
  <si>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</si>
  <si>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</si>
  <si>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</si>
  <si>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</si>
  <si>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</si>
  <si>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</si>
  <si>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</si>
  <si>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</si>
  <si>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</si>
  <si>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</si>
  <si>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</si>
  <si>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</si>
  <si>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</si>
  <si>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</si>
  <si>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</si>
  <si>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</si>
  <si>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</si>
  <si>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</si>
  <si>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</si>
  <si>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</si>
  <si>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</si>
  <si>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</si>
  <si>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</si>
  <si>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</si>
  <si>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</si>
  <si>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</si>
  <si>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</si>
  <si>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</si>
  <si>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</si>
  <si>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</si>
  <si>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</si>
  <si>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</si>
  <si>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</si>
  <si>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</si>
  <si>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</si>
  <si>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</si>
  <si>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</si>
  <si>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</si>
  <si>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</si>
  <si>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</si>
  <si>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</si>
  <si>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</si>
  <si>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</si>
  <si>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</si>
  <si>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</si>
  <si>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</si>
  <si>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</si>
  <si>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</si>
  <si>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</si>
  <si>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</si>
  <si>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</si>
  <si>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</si>
  <si>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</si>
  <si>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</si>
  <si>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</si>
  <si>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</si>
  <si>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</si>
  <si>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</si>
  <si>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</si>
  <si>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</si>
  <si>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</si>
  <si>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</si>
  <si>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</si>
  <si>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</si>
  <si>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</si>
  <si>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</si>
  <si>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</si>
  <si>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</si>
  <si>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</si>
  <si>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</si>
  <si>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</si>
  <si>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</si>
  <si>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</si>
  <si>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</si>
  <si>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</si>
  <si>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</si>
  <si>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</si>
  <si>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</si>
  <si>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</si>
  <si>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</si>
  <si>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</si>
  <si>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</si>
  <si>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</si>
  <si>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</si>
  <si>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</si>
  <si>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</si>
  <si>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</si>
  <si>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</si>
  <si>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</si>
  <si>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</si>
  <si>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</si>
  <si>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</si>
  <si>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</si>
  <si>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</si>
  <si>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</si>
  <si>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</si>
  <si>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</si>
  <si>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</si>
  <si>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</si>
  <si>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</si>
  <si>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</si>
  <si>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</si>
  <si>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</si>
  <si>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</si>
  <si>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</si>
  <si>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</si>
  <si>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</si>
  <si>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</si>
  <si>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</si>
  <si>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</si>
  <si>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</si>
  <si>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</si>
  <si>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</si>
  <si>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</si>
  <si>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</si>
  <si>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</si>
  <si>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</si>
  <si>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</si>
  <si>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</si>
  <si>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</si>
  <si>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</si>
  <si>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</si>
  <si>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</si>
  <si>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</si>
  <si>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</si>
  <si>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</si>
  <si>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</si>
  <si>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</si>
  <si>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</si>
  <si>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</si>
  <si>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</si>
  <si>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</si>
  <si>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</si>
  <si>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</si>
  <si>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</si>
  <si>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</si>
  <si>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</si>
  <si>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</si>
  <si>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</si>
  <si>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</si>
  <si>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</si>
  <si>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</si>
  <si>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</si>
  <si>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</si>
  <si>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</si>
  <si>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</si>
  <si>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</si>
  <si>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</si>
  <si>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</si>
  <si>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</si>
  <si>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</si>
  <si>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</si>
  <si>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</si>
  <si>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</si>
  <si>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</si>
  <si>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</si>
  <si>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</si>
  <si>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</si>
  <si>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</si>
  <si>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</si>
  <si>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</si>
  <si>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</si>
  <si>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</si>
  <si>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</si>
  <si>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</si>
  <si>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</si>
  <si>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</si>
  <si>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</si>
  <si>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</si>
  <si>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</si>
  <si>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</si>
  <si>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</si>
  <si>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</si>
  <si>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</si>
  <si>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</si>
  <si>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</si>
  <si>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</si>
  <si>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</si>
  <si>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</si>
  <si>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</si>
  <si>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</si>
  <si>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</si>
  <si>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</si>
  <si>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</si>
  <si>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</si>
  <si>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</si>
  <si>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</si>
  <si>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</si>
  <si>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</si>
  <si>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</si>
  <si>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</si>
  <si>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</si>
  <si>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</si>
  <si>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</si>
  <si>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</si>
  <si>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</si>
  <si>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</si>
  <si>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</si>
  <si>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</si>
  <si>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</si>
  <si>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</si>
  <si>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</si>
  <si>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</si>
  <si>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</si>
  <si>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</si>
  <si>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</si>
  <si>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</si>
  <si>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</si>
  <si>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</si>
  <si>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</si>
  <si>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</si>
  <si>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</si>
  <si>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</si>
  <si>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</si>
  <si>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</si>
  <si>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</si>
  <si>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</si>
  <si>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</si>
  <si>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</si>
  <si>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</si>
  <si>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</si>
  <si>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</si>
  <si>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</si>
  <si>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</si>
  <si>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</si>
  <si>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</si>
  <si>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</si>
  <si>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</si>
  <si>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</si>
  <si>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</si>
  <si>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</si>
  <si>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</si>
  <si>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</si>
  <si>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</si>
  <si>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</si>
  <si>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</si>
  <si>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</si>
  <si>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</si>
  <si>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</si>
  <si>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</si>
  <si>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</si>
  <si>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</si>
  <si>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</si>
  <si>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</si>
  <si>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</si>
  <si>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</si>
  <si>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</si>
  <si>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</si>
  <si>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</si>
  <si>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</si>
  <si>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</si>
  <si>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</si>
  <si>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</si>
  <si>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</si>
  <si>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</si>
  <si>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</si>
  <si>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</si>
  <si>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</si>
  <si>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</si>
  <si>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</si>
  <si>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</si>
  <si>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</si>
  <si>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</si>
  <si>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</si>
  <si>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</si>
  <si>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</si>
  <si>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</si>
  <si>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</si>
  <si>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</si>
  <si>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</si>
  <si>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</si>
  <si>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</si>
  <si>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</si>
  <si>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</si>
  <si>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</si>
  <si>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</si>
  <si>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</si>
  <si>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</si>
  <si>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</si>
  <si>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</si>
  <si>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</si>
  <si>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</si>
  <si>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</si>
  <si>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</si>
  <si>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</si>
  <si>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</si>
  <si>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</si>
  <si>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</si>
  <si>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</si>
  <si>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</si>
  <si>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</si>
  <si>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</si>
  <si>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</si>
  <si>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</si>
  <si>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</si>
  <si>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</si>
  <si>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</si>
  <si>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</si>
  <si>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</si>
  <si>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</si>
  <si>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</si>
  <si>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</si>
  <si>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</si>
  <si>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</si>
  <si>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</si>
  <si>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</si>
  <si>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</si>
  <si>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</si>
  <si>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</si>
  <si>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</si>
  <si>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</si>
  <si>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</si>
  <si>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</si>
  <si>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</si>
  <si>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</si>
  <si>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</si>
  <si>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</si>
  <si>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</si>
  <si>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</si>
  <si>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</si>
  <si>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</si>
  <si>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</si>
  <si>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</si>
  <si>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</si>
  <si>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</si>
  <si>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</si>
  <si>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</si>
  <si>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</si>
  <si>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</si>
  <si>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</si>
  <si>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</si>
  <si>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</si>
  <si>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</si>
  <si>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</si>
  <si>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</si>
  <si>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</si>
  <si>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</si>
  <si>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</si>
  <si>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</si>
  <si>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</si>
  <si>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</si>
  <si>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</si>
  <si>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</si>
  <si>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</si>
  <si>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</si>
  <si>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</si>
  <si>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</si>
  <si>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</si>
  <si>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</si>
  <si>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</si>
  <si>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</si>
  <si>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</si>
  <si>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</si>
  <si>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</si>
  <si>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</si>
  <si>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</si>
  <si>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</si>
  <si>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</si>
  <si>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</si>
  <si>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</si>
  <si>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</si>
  <si>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</si>
  <si>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</si>
  <si>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</si>
  <si>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</si>
  <si>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</si>
  <si>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</si>
  <si>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</si>
  <si>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</si>
  <si>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</si>
  <si>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</si>
  <si>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</si>
  <si>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</si>
  <si>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</si>
  <si>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</si>
  <si>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</si>
  <si>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</si>
  <si>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</si>
  <si>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</si>
  <si>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</si>
  <si>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</si>
  <si>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</si>
  <si>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</si>
  <si>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</si>
  <si>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</si>
  <si>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</si>
  <si>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</si>
  <si>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</si>
  <si>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</si>
  <si>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</si>
  <si>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</si>
  <si>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</si>
  <si>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</si>
  <si>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</si>
  <si>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</si>
  <si>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</si>
  <si>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</si>
  <si>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</si>
  <si>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</si>
  <si>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</si>
  <si>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</si>
  <si>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</si>
  <si>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</si>
  <si>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</si>
  <si>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</si>
  <si>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</si>
  <si>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</si>
  <si>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</si>
  <si>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</si>
  <si>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</si>
  <si>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</si>
  <si>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</si>
  <si>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</si>
  <si>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</si>
  <si>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</si>
  <si>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</si>
  <si>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</si>
  <si>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</si>
  <si>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</si>
  <si>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</si>
  <si>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</si>
  <si>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</si>
  <si>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</si>
  <si>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</si>
  <si>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</si>
  <si>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</si>
  <si>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</si>
  <si>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</si>
  <si>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</si>
  <si>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</si>
  <si>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</si>
  <si>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</si>
  <si>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</si>
  <si>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</si>
  <si>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</si>
  <si>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</si>
  <si>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</si>
  <si>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</si>
  <si>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</si>
  <si>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</si>
  <si>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</si>
  <si>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</si>
  <si>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</si>
  <si>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</si>
  <si>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</si>
  <si>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</si>
  <si>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</si>
  <si>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</si>
  <si>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</si>
  <si>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</si>
  <si>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</si>
  <si>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</si>
  <si>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</si>
  <si>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</si>
  <si>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</si>
  <si>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</si>
  <si>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</si>
  <si>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</si>
  <si>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</si>
  <si>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</si>
  <si>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</si>
  <si>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</si>
  <si>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</si>
  <si>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</si>
  <si>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</si>
  <si>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</si>
  <si>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</si>
  <si>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</si>
  <si>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</si>
  <si>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</si>
  <si>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</si>
  <si>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</si>
  <si>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</si>
  <si>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</si>
  <si>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</si>
  <si>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</si>
  <si>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</si>
  <si>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</si>
  <si>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</si>
  <si>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</si>
  <si>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</si>
  <si>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</si>
  <si>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</si>
  <si>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</si>
  <si>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</si>
  <si>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</si>
  <si>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</si>
  <si>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</si>
  <si>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</si>
  <si>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</si>
  <si>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</si>
  <si>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</si>
  <si>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</si>
  <si>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</si>
  <si>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</si>
  <si>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</si>
  <si>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</si>
  <si>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</si>
  <si>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</si>
  <si>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</si>
  <si>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</si>
  <si>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</si>
  <si>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</si>
  <si>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</si>
  <si>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</si>
  <si>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</si>
  <si>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</si>
  <si>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</si>
  <si>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</si>
  <si>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</si>
  <si>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</si>
  <si>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</si>
  <si>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</si>
  <si>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</si>
  <si>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</si>
  <si>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</si>
  <si>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</si>
  <si>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</si>
  <si>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</si>
  <si>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</si>
  <si>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</si>
  <si>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</si>
  <si>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</si>
  <si>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</si>
  <si>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</si>
  <si>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</si>
  <si>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</si>
  <si>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</si>
  <si>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</si>
  <si>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</si>
  <si>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</si>
  <si>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</si>
  <si>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</si>
  <si>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</si>
  <si>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</si>
  <si>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</si>
  <si>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</si>
  <si>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</si>
  <si>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</si>
  <si>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</si>
  <si>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</si>
  <si>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</si>
  <si>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</si>
  <si>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</si>
  <si>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</si>
  <si>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</si>
  <si>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</si>
  <si>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</si>
  <si>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</si>
  <si>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</si>
  <si>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</si>
  <si>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</si>
  <si>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</si>
  <si>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</si>
  <si>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</si>
  <si>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</si>
  <si>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</si>
  <si>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</si>
  <si>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</si>
  <si>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</si>
  <si>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</si>
  <si>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</si>
  <si>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</si>
  <si>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</si>
  <si>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</si>
  <si>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</si>
  <si>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</si>
  <si>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</si>
  <si>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</si>
  <si>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</si>
  <si>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</si>
  <si>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</si>
  <si>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</si>
  <si>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</si>
  <si>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</si>
  <si>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</si>
  <si>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</si>
  <si>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</si>
  <si>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</si>
  <si>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</si>
  <si>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</si>
  <si>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</si>
  <si>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</si>
  <si>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</si>
  <si>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</si>
  <si>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</si>
  <si>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</si>
  <si>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</si>
  <si>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</si>
  <si>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</si>
  <si>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</si>
  <si>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</si>
  <si>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</si>
  <si>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</si>
  <si>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</si>
  <si>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</si>
  <si>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</si>
  <si>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</si>
  <si>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</si>
  <si>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</si>
  <si>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</si>
  <si>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</si>
  <si>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</si>
  <si>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</si>
  <si>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</si>
  <si>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</si>
  <si>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</si>
  <si>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</si>
  <si>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</si>
  <si>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</si>
  <si>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</si>
  <si>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</si>
  <si>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</si>
  <si>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</si>
  <si>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</si>
  <si>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</si>
  <si>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</si>
  <si>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</si>
  <si>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</si>
  <si>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</si>
  <si>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</si>
  <si>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</si>
  <si>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</si>
  <si>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</si>
  <si>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</si>
  <si>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</si>
  <si>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</si>
  <si>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</si>
  <si>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</si>
  <si>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</si>
  <si>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</si>
  <si>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</si>
  <si>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</si>
  <si>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</si>
  <si>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</si>
  <si>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</si>
  <si>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</si>
  <si>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</si>
  <si>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</si>
  <si>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</si>
  <si>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</si>
  <si>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</si>
  <si>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</si>
  <si>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</si>
  <si>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</si>
  <si>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</si>
  <si>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</si>
  <si>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</si>
  <si>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</si>
  <si>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</si>
  <si>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</si>
  <si>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</si>
  <si>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</si>
  <si>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</si>
  <si>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</si>
  <si>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</si>
  <si>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</si>
  <si>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</si>
  <si>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</si>
  <si>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</si>
  <si>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</si>
  <si>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</si>
  <si>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</si>
  <si>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</si>
  <si>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</si>
  <si>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</si>
  <si>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</si>
  <si>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</si>
  <si>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</si>
  <si>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</si>
  <si>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</si>
  <si>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</si>
  <si>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</si>
  <si>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</si>
  <si>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</si>
  <si>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</si>
  <si>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</si>
  <si>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</si>
  <si>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</si>
  <si>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</si>
  <si>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</si>
  <si>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</si>
  <si>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</si>
  <si>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</si>
  <si>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</si>
  <si>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</si>
  <si>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</si>
  <si>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</si>
  <si>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</si>
  <si>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</si>
  <si>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</si>
  <si>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</si>
  <si>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</si>
  <si>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</si>
  <si>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</si>
  <si>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</si>
  <si>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</si>
  <si>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</si>
  <si>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</si>
  <si>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</si>
  <si>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</si>
  <si>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</si>
  <si>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</si>
  <si>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</si>
  <si>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</si>
  <si>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</si>
  <si>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</si>
  <si>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</si>
  <si>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</si>
  <si>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</si>
  <si>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</si>
  <si>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</si>
  <si>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</si>
  <si>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</si>
  <si>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</si>
  <si>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</si>
  <si>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</si>
  <si>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</si>
  <si>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</si>
  <si>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</si>
  <si>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</si>
  <si>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</si>
  <si>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</si>
  <si>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</si>
  <si>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</si>
  <si>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</si>
  <si>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</si>
  <si>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</si>
  <si>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</si>
  <si>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</si>
  <si>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</si>
  <si>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</si>
  <si>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</si>
  <si>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</si>
  <si>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</si>
  <si>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</si>
  <si>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</si>
  <si>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</si>
  <si>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</si>
  <si>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</si>
  <si>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</si>
  <si>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</si>
  <si>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</si>
  <si>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</si>
  <si>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</si>
  <si>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</si>
  <si>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</si>
  <si>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</si>
  <si>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</si>
  <si>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</si>
  <si>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</si>
  <si>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</si>
  <si>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</si>
  <si>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</si>
  <si>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</si>
  <si>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</si>
  <si>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</si>
  <si>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</si>
  <si>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</si>
  <si>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</si>
  <si>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</si>
  <si>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</si>
  <si>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</si>
  <si>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</si>
  <si>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</si>
  <si>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</si>
  <si>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</si>
  <si>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</si>
  <si>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</si>
  <si>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</si>
  <si>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</si>
  <si>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</si>
  <si>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</si>
  <si>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</si>
  <si>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</si>
  <si>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</si>
  <si>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</si>
  <si>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</si>
  <si>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</si>
  <si>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</si>
  <si>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</si>
  <si>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</si>
  <si>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</si>
  <si>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</si>
  <si>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</si>
  <si>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</si>
  <si>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</si>
  <si>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</si>
  <si>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</si>
  <si>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</si>
  <si>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</si>
  <si>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</si>
  <si>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</si>
  <si>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</si>
  <si>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</si>
  <si>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</si>
  <si>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</si>
  <si>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</si>
  <si>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</si>
  <si>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</si>
  <si>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</si>
  <si>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</si>
  <si>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</si>
  <si>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</si>
  <si>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</si>
  <si>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</si>
  <si>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</si>
  <si>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</si>
  <si>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</si>
  <si>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</si>
  <si>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</si>
  <si>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</si>
  <si>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</si>
  <si>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</si>
  <si>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</si>
  <si>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</si>
  <si>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</si>
  <si>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</si>
  <si>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</si>
  <si>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</si>
  <si>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</si>
  <si>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</si>
  <si>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</si>
  <si>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</si>
  <si>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</si>
  <si>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</si>
  <si>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</si>
  <si>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</si>
  <si>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</si>
  <si>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</si>
  <si>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</si>
  <si>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</si>
  <si>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</si>
  <si>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</si>
  <si>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</si>
  <si>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</si>
  <si>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</si>
  <si>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</si>
  <si>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</si>
  <si>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</si>
  <si>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</si>
  <si>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</si>
  <si>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</si>
  <si>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</si>
  <si>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</si>
  <si>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</si>
  <si>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</si>
  <si>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</si>
  <si>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</si>
  <si>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</si>
  <si>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</si>
  <si>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</si>
  <si>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</si>
  <si>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</si>
  <si>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</si>
  <si>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</si>
  <si>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</si>
  <si>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</si>
  <si>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</si>
  <si>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</si>
  <si>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</si>
  <si>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</si>
  <si>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</si>
  <si>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</si>
  <si>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</si>
  <si>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</si>
  <si>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</si>
  <si>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</si>
  <si>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</si>
  <si>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</si>
  <si>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</si>
  <si>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</si>
  <si>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</si>
  <si>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</si>
  <si>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</si>
  <si>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</si>
  <si>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</si>
  <si>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</si>
  <si>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</si>
  <si>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</si>
  <si>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</si>
  <si>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</si>
  <si>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</si>
  <si>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</si>
  <si>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</si>
  <si>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</si>
  <si>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</si>
  <si>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</si>
  <si>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</si>
  <si>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</si>
  <si>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</si>
  <si>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</si>
  <si>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</si>
  <si>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</si>
  <si>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</si>
  <si>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</si>
  <si>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</si>
  <si>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</si>
  <si>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</si>
  <si>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</si>
  <si>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</si>
  <si>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</si>
  <si>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</si>
  <si>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</si>
  <si>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</si>
  <si>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</si>
  <si>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</si>
  <si>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</si>
  <si>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</si>
  <si>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</si>
  <si>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</si>
  <si>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</si>
  <si>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</si>
  <si>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</si>
  <si>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</si>
  <si>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</si>
  <si>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</si>
  <si>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</si>
  <si>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</si>
  <si>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</si>
  <si>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</si>
  <si>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</si>
  <si>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</si>
  <si>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</si>
  <si>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</si>
  <si>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</si>
  <si>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</si>
  <si>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</si>
  <si>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</si>
  <si>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</si>
  <si>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</si>
  <si>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</si>
  <si>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</si>
  <si>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</si>
  <si>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</si>
  <si>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</si>
  <si>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</si>
  <si>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</si>
  <si>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</si>
  <si>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</si>
  <si>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</si>
  <si>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</si>
  <si>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</si>
  <si>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</si>
  <si>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</si>
  <si>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</si>
  <si>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</si>
  <si>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</si>
  <si>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</si>
  <si>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</si>
  <si>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</si>
  <si>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</si>
  <si>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</si>
  <si>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</si>
  <si>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</si>
  <si>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</si>
  <si>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</si>
  <si>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</si>
  <si>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</si>
  <si>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</si>
  <si>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</si>
  <si>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</si>
  <si>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</si>
  <si>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</si>
  <si>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</si>
  <si>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</si>
  <si>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</si>
  <si>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</si>
  <si>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</si>
  <si>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</si>
  <si>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</si>
  <si>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</si>
  <si>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</si>
  <si>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</si>
  <si>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</si>
  <si>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</si>
  <si>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</si>
  <si>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</si>
  <si>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</si>
  <si>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</si>
  <si>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</si>
  <si>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</si>
  <si>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</si>
  <si>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</si>
  <si>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</si>
  <si>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</si>
  <si>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</si>
  <si>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</si>
  <si>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</si>
  <si>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</si>
  <si>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</si>
  <si>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</si>
  <si>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</si>
  <si>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</si>
  <si>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</si>
  <si>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</si>
  <si>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</si>
  <si>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</si>
  <si>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</si>
  <si>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</si>
  <si>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</si>
  <si>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</si>
  <si>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</si>
  <si>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</si>
  <si>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</si>
  <si>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</si>
  <si>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</si>
  <si>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</si>
  <si>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</si>
  <si>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</si>
  <si>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</si>
  <si>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</si>
  <si>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</si>
  <si>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</si>
  <si>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</si>
  <si>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</si>
  <si>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</si>
  <si>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</si>
  <si>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</si>
  <si>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</si>
  <si>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</si>
  <si>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</si>
  <si>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</si>
  <si>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</si>
  <si>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</si>
  <si>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</si>
  <si>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</si>
  <si>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</si>
  <si>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</si>
  <si>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</si>
  <si>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</si>
  <si>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</si>
  <si>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</si>
  <si>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</si>
  <si>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</si>
  <si>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</si>
  <si>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</si>
  <si>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</si>
  <si>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</si>
  <si>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</si>
  <si>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</si>
  <si>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</si>
  <si>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</si>
  <si>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</si>
  <si>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</si>
  <si>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</si>
  <si>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</si>
  <si>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</si>
  <si>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</si>
  <si>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</si>
  <si>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</si>
  <si>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</si>
  <si>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</si>
  <si>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</si>
  <si>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</si>
  <si>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</si>
  <si>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</si>
  <si>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</si>
  <si>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</si>
  <si>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</si>
  <si>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</si>
  <si>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</si>
  <si>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</si>
  <si>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</si>
  <si>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</si>
  <si>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</si>
  <si>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</si>
  <si>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</si>
  <si>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</si>
  <si>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</si>
  <si>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</si>
  <si>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</si>
  <si>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</si>
  <si>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</si>
  <si>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</si>
  <si>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</si>
  <si>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</si>
  <si>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</si>
  <si>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</si>
  <si>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</si>
  <si>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</si>
  <si>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</si>
  <si>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</si>
  <si>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</si>
  <si>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</si>
  <si>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</si>
  <si>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</si>
  <si>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</si>
  <si>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</si>
  <si>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</si>
  <si>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</si>
  <si>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</si>
  <si>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</si>
  <si>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</si>
  <si>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</si>
  <si>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</si>
  <si>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</si>
  <si>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</si>
  <si>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</si>
  <si>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</si>
  <si>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</si>
  <si>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</si>
  <si>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</si>
  <si>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</si>
  <si>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</si>
  <si>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</si>
  <si>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</si>
  <si>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</si>
  <si>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</si>
  <si>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</si>
  <si>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</si>
  <si>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</si>
  <si>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</si>
  <si>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</si>
  <si>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</si>
  <si>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</si>
  <si>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</si>
  <si>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</si>
  <si>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</si>
  <si>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</si>
  <si>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</si>
  <si>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</si>
  <si>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</si>
  <si>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</si>
  <si>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</si>
  <si>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</si>
  <si>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</si>
  <si>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</si>
  <si>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</si>
  <si>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</si>
  <si>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</si>
  <si>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</si>
  <si>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</si>
  <si>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</si>
  <si>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</si>
  <si>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</si>
  <si>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</si>
  <si>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</si>
  <si>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</si>
  <si>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</si>
  <si>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</si>
  <si>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</si>
  <si>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</si>
  <si>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</si>
  <si>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</si>
  <si>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</si>
  <si>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</si>
  <si>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</si>
  <si>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</si>
  <si>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</si>
  <si>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</si>
  <si>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</si>
  <si>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</si>
  <si>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</si>
  <si>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</si>
  <si>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</si>
  <si>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</si>
  <si>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</si>
  <si>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</si>
  <si>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</si>
  <si>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</si>
  <si>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</si>
  <si>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</si>
  <si>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</si>
  <si>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</si>
  <si>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</si>
  <si>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</si>
  <si>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</si>
  <si>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</si>
  <si>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</si>
  <si>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</si>
  <si>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</si>
  <si>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</si>
  <si>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</si>
  <si>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</si>
  <si>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</si>
  <si>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</si>
  <si>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</si>
  <si>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</si>
  <si>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</si>
  <si>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</si>
  <si>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</si>
  <si>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</si>
  <si>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</si>
  <si>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</si>
  <si>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</si>
  <si>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</si>
  <si>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</si>
  <si>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</si>
  <si>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</si>
  <si>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</si>
  <si>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</si>
  <si>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</si>
  <si>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</si>
  <si>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</si>
  <si>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</si>
  <si>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</si>
  <si>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</si>
  <si>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</si>
  <si>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</si>
  <si>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</si>
  <si>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</si>
  <si>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</si>
  <si>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</si>
  <si>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</si>
  <si>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</si>
  <si>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</si>
  <si>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</si>
  <si>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</si>
  <si>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</si>
  <si>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</si>
  <si>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</si>
  <si>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</si>
  <si>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</si>
  <si>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</si>
  <si>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</si>
  <si>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</si>
  <si>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</si>
  <si>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</si>
  <si>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</si>
  <si>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</si>
  <si>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</si>
  <si>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</si>
  <si>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</si>
  <si>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</si>
  <si>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</si>
  <si>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</si>
  <si>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</si>
  <si>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</si>
  <si>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</si>
  <si>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</si>
  <si>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</si>
  <si>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</si>
  <si>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</si>
  <si>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</si>
  <si>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</si>
  <si>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</si>
  <si>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</si>
  <si>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</si>
  <si>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</si>
  <si>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</si>
  <si>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</si>
  <si>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</si>
  <si>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</si>
  <si>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</si>
  <si>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</si>
  <si>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</si>
  <si>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</si>
  <si>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</si>
  <si>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</si>
  <si>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</si>
  <si>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</si>
  <si>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</si>
  <si>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</si>
  <si>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</si>
  <si>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</si>
  <si>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</si>
  <si>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</si>
  <si>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</si>
  <si>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</si>
  <si>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</si>
  <si>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</si>
  <si>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</si>
  <si>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</si>
  <si>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</si>
  <si>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</si>
  <si>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</si>
  <si>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</si>
  <si>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</si>
  <si>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</si>
  <si>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</si>
  <si>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</si>
  <si>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</si>
  <si>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</si>
  <si>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</si>
  <si>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</si>
  <si>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</si>
  <si>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</si>
  <si>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</si>
  <si>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</si>
  <si>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</si>
  <si>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</si>
  <si>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</si>
  <si>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</si>
  <si>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</si>
  <si>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</si>
  <si>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</si>
  <si>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</si>
  <si>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</si>
  <si>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</si>
  <si>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</si>
  <si>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</si>
  <si>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</si>
  <si>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</si>
  <si>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</si>
  <si>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</si>
  <si>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</si>
  <si>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</si>
  <si>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</si>
  <si>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</si>
  <si>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</si>
  <si>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</si>
  <si>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</si>
  <si>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</si>
  <si>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</si>
  <si>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</si>
  <si>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</si>
  <si>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</si>
  <si>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</si>
  <si>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</si>
  <si>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</si>
  <si>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</si>
  <si>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</si>
  <si>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</si>
  <si>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</si>
  <si>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</si>
  <si>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</si>
  <si>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</si>
  <si>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</si>
  <si>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</si>
  <si>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</si>
  <si>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</si>
  <si>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</si>
  <si>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</si>
  <si>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</si>
  <si>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</si>
  <si>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</si>
  <si>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</si>
  <si>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</si>
  <si>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</si>
  <si>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</si>
  <si>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</si>
  <si>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</si>
  <si>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</si>
  <si>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</si>
  <si>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</si>
  <si>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</si>
  <si>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</si>
  <si>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</si>
  <si>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</si>
  <si>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</si>
  <si>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</si>
  <si>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</si>
  <si>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</si>
  <si>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</si>
  <si>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</si>
  <si>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</si>
  <si>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</si>
  <si>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</si>
  <si>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</si>
  <si>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</si>
  <si>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</si>
  <si>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</si>
  <si>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</si>
  <si>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</si>
  <si>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</si>
  <si>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</si>
  <si>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</si>
  <si>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</si>
  <si>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</si>
  <si>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</si>
  <si>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</si>
  <si>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</si>
  <si>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</si>
  <si>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</si>
  <si>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</si>
  <si>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</si>
  <si>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</si>
  <si>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</si>
  <si>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</si>
  <si>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</si>
  <si>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</si>
  <si>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</si>
  <si>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</si>
  <si>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</si>
  <si>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</si>
  <si>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</si>
  <si>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</si>
  <si>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</si>
  <si>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</si>
  <si>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</si>
  <si>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</si>
  <si>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</si>
  <si>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</si>
  <si>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</si>
  <si>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</si>
  <si>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</si>
  <si>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</si>
  <si>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</si>
  <si>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</si>
  <si>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</si>
  <si>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</si>
  <si>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</si>
  <si>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</si>
  <si>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</si>
  <si>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</si>
  <si>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</si>
  <si>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</si>
  <si>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</si>
  <si>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</si>
  <si>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</si>
  <si>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</si>
  <si>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</si>
  <si>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</si>
  <si>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</si>
  <si>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</si>
  <si>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</si>
  <si>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</si>
  <si>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</si>
  <si>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</si>
  <si>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</si>
  <si>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</si>
  <si>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</si>
  <si>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</si>
  <si>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</si>
  <si>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</si>
  <si>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</si>
  <si>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</si>
  <si>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</si>
  <si>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</si>
  <si>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</si>
  <si>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</si>
  <si>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</si>
  <si>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</si>
  <si>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</si>
  <si>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</si>
  <si>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</si>
  <si>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</si>
  <si>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</si>
  <si>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</si>
  <si>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</si>
  <si>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</si>
  <si>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</si>
  <si>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</si>
  <si>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</si>
  <si>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</si>
  <si>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</si>
  <si>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</si>
  <si>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</si>
  <si>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</si>
  <si>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</si>
  <si>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</si>
  <si>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</si>
  <si>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</si>
  <si>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</si>
  <si>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</si>
  <si>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</si>
  <si>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</si>
  <si>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</si>
  <si>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</si>
  <si>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</si>
  <si>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</si>
  <si>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</si>
  <si>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</si>
  <si>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</si>
  <si>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</si>
  <si>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</si>
  <si>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</si>
  <si>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</si>
  <si>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</si>
  <si>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</si>
  <si>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</si>
  <si>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</si>
  <si>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</si>
  <si>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</si>
  <si>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</si>
  <si>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</si>
  <si>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</si>
  <si>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</si>
  <si>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</si>
  <si>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</si>
  <si>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</si>
  <si>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</si>
  <si>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</si>
  <si>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</si>
  <si>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</si>
  <si>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</si>
  <si>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</si>
  <si>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</si>
  <si>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</si>
  <si>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</si>
  <si>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</si>
  <si>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</si>
  <si>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</si>
  <si>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</si>
  <si>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</si>
  <si>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</si>
  <si>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</si>
  <si>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</si>
  <si>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</si>
  <si>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</si>
  <si>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</si>
  <si>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</si>
  <si>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</si>
  <si>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</si>
  <si>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</si>
  <si>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</si>
  <si>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</si>
  <si>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</si>
  <si>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</si>
  <si>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</si>
  <si>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</si>
  <si>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</si>
  <si>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</si>
  <si>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</si>
  <si>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</si>
  <si>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</si>
  <si>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</si>
  <si>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</si>
  <si>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</si>
  <si>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</si>
  <si>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</si>
  <si>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</si>
  <si>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</si>
  <si>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</si>
  <si>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</si>
  <si>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</si>
  <si>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</si>
  <si>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</si>
  <si>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</si>
  <si>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</si>
  <si>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</si>
  <si>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</si>
  <si>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</si>
  <si>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</si>
  <si>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</si>
  <si>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</si>
  <si>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</si>
  <si>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</si>
  <si>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</si>
  <si>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</si>
  <si>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</si>
  <si>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</si>
  <si>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</si>
  <si>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</si>
  <si>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</si>
  <si>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</si>
  <si>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</si>
  <si>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</si>
  <si>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</si>
  <si>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</si>
  <si>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</si>
  <si>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</si>
  <si>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</si>
  <si>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</si>
  <si>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</si>
  <si>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</si>
  <si>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</si>
  <si>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</si>
  <si>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</si>
  <si>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</si>
  <si>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</si>
  <si>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</si>
  <si>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</si>
  <si>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</si>
  <si>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</si>
  <si>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</si>
  <si>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</si>
  <si>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</si>
  <si>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</si>
  <si>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</si>
  <si>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</si>
  <si>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</si>
  <si>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</si>
  <si>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</si>
  <si>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</si>
  <si>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</si>
  <si>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</si>
  <si>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</si>
  <si>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</si>
  <si>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</si>
  <si>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</si>
  <si>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</si>
  <si>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</si>
  <si>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</si>
  <si>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</si>
  <si>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</si>
  <si>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</si>
  <si>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</si>
  <si>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</si>
  <si>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</si>
  <si>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</si>
  <si>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</si>
  <si>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</si>
  <si>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</si>
  <si>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</si>
  <si>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</si>
  <si>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</si>
  <si>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</si>
  <si>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</si>
  <si>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</si>
  <si>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</si>
  <si>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</si>
  <si>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</si>
  <si>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</si>
  <si>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</si>
  <si>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</si>
  <si>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</si>
  <si>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</si>
  <si>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</si>
  <si>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</si>
  <si>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</si>
  <si>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</si>
  <si>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</si>
  <si>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</si>
  <si>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</si>
  <si>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</si>
  <si>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</si>
  <si>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</si>
  <si>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</si>
  <si>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</si>
  <si>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</si>
  <si>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</si>
  <si>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</si>
  <si>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</si>
  <si>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</si>
  <si>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</si>
  <si>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</si>
  <si>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</si>
  <si>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</si>
  <si>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</si>
  <si>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</si>
  <si>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</si>
  <si>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</si>
  <si>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</si>
  <si>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</si>
  <si>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</si>
  <si>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</si>
  <si>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</si>
  <si>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</si>
  <si>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</si>
  <si>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</si>
  <si>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</si>
  <si>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</si>
  <si>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</si>
  <si>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</si>
  <si>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</si>
  <si>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</si>
  <si>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</si>
  <si>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</si>
  <si>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</si>
  <si>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</si>
  <si>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</si>
  <si>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</si>
  <si>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</si>
  <si>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</si>
  <si>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</si>
  <si>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</si>
  <si>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</si>
  <si>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</si>
  <si>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</si>
  <si>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</si>
  <si>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</si>
  <si>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</si>
  <si>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</si>
  <si>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</si>
  <si>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</si>
  <si>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</si>
  <si>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</si>
  <si>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</si>
  <si>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</si>
  <si>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</si>
  <si>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</si>
  <si>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</si>
  <si>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</si>
  <si>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</si>
  <si>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</si>
  <si>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</si>
  <si>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</si>
  <si>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</si>
  <si>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</si>
  <si>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</si>
  <si>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</si>
  <si>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</si>
  <si>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</si>
  <si>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</si>
  <si>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</si>
  <si>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</si>
  <si>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</si>
  <si>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</si>
  <si>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</si>
  <si>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</si>
  <si>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</si>
  <si>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</si>
  <si>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</si>
  <si>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</si>
  <si>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</si>
  <si>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</si>
  <si>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</si>
  <si>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</si>
  <si>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</si>
  <si>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</si>
  <si>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</si>
  <si>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</si>
  <si>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</si>
  <si>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</si>
  <si>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</si>
  <si>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</si>
  <si>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</si>
  <si>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</si>
  <si>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</si>
  <si>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</si>
  <si>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</si>
  <si>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</si>
  <si>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</si>
  <si>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</si>
  <si>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</si>
  <si>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</si>
  <si>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</si>
  <si>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</si>
  <si>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</si>
  <si>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</si>
  <si>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</si>
  <si>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</si>
  <si>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</si>
  <si>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</si>
  <si>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</si>
  <si>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</si>
  <si>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</si>
  <si>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</si>
  <si>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</si>
  <si>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</si>
  <si>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</si>
  <si>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</si>
  <si>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</si>
  <si>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</si>
  <si>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</si>
  <si>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</si>
  <si>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</si>
  <si>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</si>
  <si>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</si>
  <si>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</si>
  <si>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</si>
  <si>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</si>
  <si>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</si>
  <si>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</si>
  <si>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</si>
  <si>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</si>
  <si>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</si>
  <si>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</si>
  <si>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</si>
  <si>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</si>
  <si>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</si>
  <si>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</si>
  <si>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</si>
  <si>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</si>
  <si>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</si>
  <si>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</si>
  <si>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</si>
  <si>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</si>
  <si>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</si>
  <si>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</si>
  <si>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</si>
  <si>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</si>
  <si>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</si>
  <si>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</si>
  <si>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</si>
  <si>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</si>
  <si>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</si>
  <si>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</si>
  <si>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</si>
  <si>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</si>
  <si>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</si>
  <si>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</si>
  <si>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</si>
  <si>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</si>
  <si>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</si>
  <si>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</si>
  <si>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</si>
  <si>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</si>
  <si>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</si>
  <si>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</si>
  <si>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</si>
  <si>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</si>
  <si>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</si>
  <si>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</si>
  <si>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</si>
  <si>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</si>
  <si>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</si>
  <si>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</si>
  <si>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</si>
  <si>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</si>
  <si>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</si>
  <si>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</si>
  <si>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</si>
  <si>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</si>
  <si>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</si>
  <si>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</si>
  <si>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</si>
  <si>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</si>
  <si>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</si>
  <si>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</si>
  <si>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</si>
  <si>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</si>
  <si>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</si>
  <si>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</si>
  <si>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</si>
  <si>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</si>
  <si>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</si>
  <si>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</si>
  <si>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</si>
  <si>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</si>
  <si>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</si>
  <si>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</si>
  <si>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</si>
  <si>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</si>
  <si>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</si>
  <si>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</si>
  <si>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</si>
  <si>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</si>
  <si>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</si>
  <si>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</si>
  <si>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</si>
  <si>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</si>
  <si>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</si>
  <si>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</si>
  <si>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</si>
  <si>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</si>
  <si>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</si>
  <si>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</si>
  <si>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</si>
  <si>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</si>
  <si>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</si>
  <si>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</si>
  <si>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</si>
  <si>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</si>
  <si>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</si>
  <si>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</si>
  <si>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</si>
  <si>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</si>
  <si>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</si>
  <si>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</si>
  <si>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</si>
  <si>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</si>
  <si>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</si>
  <si>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</si>
  <si>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</si>
  <si>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</si>
  <si>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</si>
  <si>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</si>
  <si>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</si>
  <si>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</si>
  <si>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</si>
  <si>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</si>
  <si>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</si>
  <si>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</si>
  <si>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</si>
  <si>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</si>
  <si>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</si>
  <si>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</si>
  <si>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</si>
  <si>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</si>
  <si>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</si>
  <si>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</si>
  <si>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</si>
  <si>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</si>
  <si>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</si>
  <si>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</si>
  <si>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</si>
  <si>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</si>
  <si>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</si>
  <si>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</si>
  <si>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</si>
  <si>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</si>
  <si>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</si>
  <si>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</si>
  <si>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</si>
  <si>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</si>
  <si>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</si>
  <si>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</si>
  <si>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</si>
  <si>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</si>
  <si>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</si>
  <si>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</si>
  <si>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</si>
  <si>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</si>
  <si>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</si>
  <si>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</si>
  <si>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</si>
  <si>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</si>
  <si>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</si>
  <si>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</si>
  <si>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</si>
  <si>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</si>
  <si>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</si>
  <si>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</si>
  <si>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</si>
  <si>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</si>
  <si>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</si>
  <si>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</si>
  <si>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</si>
  <si>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</si>
  <si>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</si>
  <si>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</si>
  <si>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</si>
  <si>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</si>
  <si>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</si>
  <si>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</si>
  <si>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</si>
  <si>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</si>
  <si>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</si>
  <si>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</si>
  <si>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</si>
  <si>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</si>
  <si>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</si>
  <si>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</si>
  <si>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</si>
  <si>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</si>
  <si>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</si>
  <si>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</si>
  <si>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</si>
  <si>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</si>
  <si>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</si>
  <si>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</si>
  <si>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</si>
  <si>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</si>
  <si>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</si>
  <si>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</si>
  <si>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</si>
  <si>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</si>
  <si>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</si>
  <si>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</si>
  <si>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</si>
  <si>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</si>
  <si>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</si>
  <si>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</si>
  <si>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</si>
  <si>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</si>
  <si>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</si>
  <si>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</si>
  <si>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</si>
  <si>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</si>
  <si>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</si>
  <si>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</si>
  <si>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</si>
  <si>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</si>
  <si>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</si>
  <si>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</si>
  <si>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</si>
  <si>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</si>
  <si>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</si>
  <si>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</si>
  <si>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</si>
  <si>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</si>
  <si>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</si>
  <si>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</si>
  <si>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</si>
  <si>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</si>
  <si>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</si>
  <si>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</si>
  <si>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</si>
  <si>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</si>
  <si>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</si>
  <si>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</si>
  <si>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</si>
  <si>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</si>
  <si>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</si>
  <si>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</si>
  <si>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</si>
  <si>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</si>
  <si>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</si>
  <si>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</si>
  <si>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</si>
  <si>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</si>
  <si>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</si>
  <si>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</si>
  <si>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</si>
  <si>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</si>
  <si>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</si>
  <si>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</si>
  <si>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</si>
  <si>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</si>
  <si>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</si>
  <si>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</si>
  <si>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</si>
  <si>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</si>
  <si>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</si>
  <si>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</si>
  <si>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</si>
  <si>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</si>
  <si>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</si>
  <si>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</si>
  <si>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</si>
  <si>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</si>
  <si>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</si>
  <si>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</si>
  <si>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</si>
  <si>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</si>
  <si>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</si>
  <si>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</si>
  <si>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</si>
  <si>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</si>
  <si>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</si>
  <si>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</si>
  <si>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</si>
  <si>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</si>
  <si>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</si>
  <si>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</si>
  <si>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</si>
  <si>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</si>
  <si>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</si>
  <si>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</si>
  <si>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</si>
  <si>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</si>
  <si>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</si>
  <si>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</si>
  <si>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</si>
  <si>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</si>
  <si>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</si>
  <si>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</si>
  <si>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</si>
  <si>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</si>
  <si>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</si>
  <si>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</si>
  <si>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</si>
  <si>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</si>
  <si>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</si>
  <si>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</si>
  <si>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</si>
  <si>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</si>
  <si>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</si>
  <si>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</si>
  <si>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</si>
  <si>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</si>
  <si>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</si>
  <si>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</si>
  <si>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</si>
  <si>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</si>
  <si>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</si>
  <si>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</si>
  <si>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</si>
  <si>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</si>
  <si>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</si>
  <si>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</si>
  <si>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</si>
  <si>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</si>
  <si>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</si>
  <si>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</si>
  <si>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</si>
  <si>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</si>
  <si>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</si>
  <si>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</si>
  <si>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</si>
  <si>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</si>
  <si>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</si>
  <si>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</si>
  <si>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</si>
  <si>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</si>
  <si>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</si>
  <si>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</si>
  <si>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</si>
  <si>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</si>
  <si>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</si>
  <si>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</si>
  <si>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</si>
  <si>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</si>
  <si>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</si>
  <si>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</si>
  <si>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</si>
  <si>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</si>
  <si>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</si>
  <si>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</si>
  <si>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</si>
  <si>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</si>
  <si>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</si>
  <si>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</si>
  <si>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</si>
  <si>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</si>
  <si>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</si>
  <si>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</si>
  <si>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</si>
  <si>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</si>
  <si>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</si>
  <si>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</si>
  <si>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</si>
  <si>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</si>
  <si>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</si>
  <si>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</si>
  <si>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</si>
  <si>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</si>
  <si>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</si>
  <si>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</si>
  <si>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</si>
  <si>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</si>
  <si>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</si>
  <si>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</si>
  <si>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</si>
  <si>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</si>
  <si>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</si>
  <si>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</si>
  <si>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</si>
  <si>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</si>
  <si>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</si>
  <si>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</si>
  <si>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</si>
  <si>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</si>
  <si>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</si>
  <si>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</si>
  <si>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</si>
  <si>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</si>
  <si>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</si>
  <si>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</si>
  <si>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</si>
  <si>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</si>
  <si>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</si>
  <si>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</si>
  <si>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</si>
  <si>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</si>
  <si>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</si>
  <si>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</si>
  <si>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</si>
  <si>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</si>
  <si>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</si>
  <si>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</si>
  <si>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</si>
  <si>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</si>
  <si>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</si>
  <si>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</si>
  <si>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</si>
  <si>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</si>
  <si>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</si>
  <si>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</si>
  <si>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</si>
  <si>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</si>
  <si>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</si>
  <si>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</si>
  <si>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</si>
  <si>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</si>
  <si>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</si>
  <si>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</si>
  <si>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</si>
  <si>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</si>
  <si>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</si>
  <si>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</si>
  <si>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</si>
  <si>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</si>
  <si>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</si>
  <si>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</si>
  <si>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</si>
  <si>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</si>
  <si>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</si>
  <si>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</si>
  <si>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</si>
  <si>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</si>
  <si>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</si>
  <si>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</si>
  <si>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</si>
  <si>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</si>
  <si>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</si>
  <si>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</si>
  <si>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</si>
  <si>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</si>
  <si>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</si>
  <si>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</si>
  <si>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</si>
  <si>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</si>
  <si>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</si>
  <si>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</si>
  <si>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</si>
  <si>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</si>
  <si>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</si>
  <si>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</si>
  <si>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</si>
  <si>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</si>
  <si>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</si>
  <si>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</si>
  <si>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</si>
  <si>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</si>
  <si>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</si>
  <si>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</si>
  <si>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</si>
  <si>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</si>
  <si>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</si>
  <si>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</si>
  <si>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</si>
  <si>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</si>
  <si>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</si>
  <si>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</si>
  <si>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</si>
  <si>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</si>
  <si>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</si>
  <si>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</si>
  <si>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</si>
  <si>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</si>
  <si>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</si>
  <si>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</si>
  <si>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</si>
  <si>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</si>
  <si>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</si>
  <si>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</si>
  <si>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</si>
  <si>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</si>
  <si>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</si>
  <si>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</si>
  <si>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</si>
  <si>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</si>
  <si>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</si>
  <si>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</si>
  <si>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</si>
  <si>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</si>
  <si>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</si>
  <si>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</si>
  <si>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</si>
  <si>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</si>
  <si>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</si>
  <si>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</si>
  <si>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</si>
  <si>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</si>
  <si>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</si>
  <si>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</si>
  <si>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</si>
  <si>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</si>
  <si>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</si>
  <si>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</si>
  <si>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</si>
  <si>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</si>
  <si>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</si>
  <si>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</si>
  <si>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</si>
  <si>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</si>
  <si>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</si>
  <si>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</si>
  <si>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</si>
  <si>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</si>
  <si>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</si>
  <si>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</si>
  <si>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</si>
  <si>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</si>
  <si>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</si>
  <si>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</si>
  <si>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</si>
  <si>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</si>
  <si>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</si>
  <si>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</si>
  <si>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</si>
  <si>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</si>
  <si>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</si>
  <si>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</si>
  <si>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</si>
  <si>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</si>
  <si>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</si>
  <si>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</si>
  <si>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</si>
  <si>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</si>
  <si>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</si>
  <si>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</si>
  <si>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</si>
  <si>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</si>
  <si>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</si>
  <si>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</si>
  <si>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</si>
  <si>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</si>
  <si>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</si>
  <si>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</si>
  <si>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</si>
  <si>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</si>
  <si>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</si>
  <si>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</si>
  <si>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</si>
  <si>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</si>
  <si>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</si>
  <si>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</si>
  <si>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</si>
  <si>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</si>
  <si>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</si>
  <si>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</si>
  <si>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</si>
  <si>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</si>
  <si>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</si>
  <si>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</si>
  <si>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</si>
  <si>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</si>
  <si>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</si>
  <si>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</si>
  <si>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</si>
  <si>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</si>
  <si>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</si>
  <si>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</si>
  <si>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</si>
  <si>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</si>
  <si>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</si>
  <si>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</si>
  <si>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</si>
  <si>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</si>
  <si>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</si>
  <si>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</si>
  <si>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</si>
  <si>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</si>
  <si>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</si>
  <si>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</si>
  <si>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</si>
  <si>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</si>
  <si>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</si>
  <si>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</si>
  <si>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</si>
  <si>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</si>
  <si>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</si>
  <si>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</si>
  <si>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</si>
  <si>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</si>
  <si>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</si>
  <si>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</si>
  <si>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</si>
  <si>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</si>
  <si>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</si>
  <si>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</si>
  <si>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</si>
  <si>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</si>
  <si>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</si>
  <si>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</si>
  <si>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</si>
  <si>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</si>
  <si>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</si>
  <si>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</si>
  <si>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</si>
  <si>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</si>
  <si>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</si>
  <si>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</si>
  <si>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</si>
  <si>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</si>
  <si>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</si>
  <si>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</si>
  <si>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</si>
  <si>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</si>
  <si>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</si>
  <si>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</si>
  <si>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</si>
  <si>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</si>
  <si>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</si>
  <si>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</si>
  <si>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</si>
  <si>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</si>
  <si>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</si>
  <si>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</si>
  <si>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</si>
  <si>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</si>
  <si>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</si>
  <si>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</si>
  <si>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</si>
  <si>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</si>
  <si>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</si>
  <si>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</si>
  <si>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</si>
  <si>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</si>
  <si>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</si>
  <si>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</si>
  <si>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</si>
  <si>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</si>
  <si>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</si>
  <si>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</si>
  <si>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</si>
  <si>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</si>
  <si>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</si>
  <si>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</si>
  <si>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</si>
  <si>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</si>
  <si>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</si>
  <si>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</si>
  <si>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</si>
  <si>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</si>
  <si>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</si>
  <si>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</si>
  <si>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</si>
  <si>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</si>
  <si>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</si>
  <si>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</si>
  <si>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</si>
  <si>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</si>
  <si>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</si>
  <si>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</si>
  <si>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</si>
  <si>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</si>
  <si>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</si>
  <si>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</si>
  <si>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</si>
  <si>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</si>
  <si>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</si>
  <si>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</si>
  <si>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</si>
  <si>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</si>
  <si>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</si>
  <si>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</si>
  <si>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</si>
  <si>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</si>
  <si>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</si>
  <si>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</si>
  <si>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</si>
  <si>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</si>
  <si>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</si>
  <si>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</si>
  <si>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</si>
  <si>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</si>
  <si>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</si>
  <si>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</si>
  <si>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</si>
  <si>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</si>
  <si>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</si>
  <si>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</si>
  <si>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</si>
  <si>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</si>
  <si>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</si>
  <si>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</si>
  <si>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</si>
  <si>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</si>
  <si>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</si>
  <si>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</si>
  <si>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</si>
  <si>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</si>
  <si>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</si>
  <si>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</si>
  <si>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</si>
  <si>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</si>
  <si>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</si>
  <si>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</si>
  <si>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</si>
  <si>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</si>
  <si>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</si>
  <si>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</si>
  <si>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</si>
  <si>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</si>
  <si>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</si>
  <si>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</si>
  <si>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</si>
  <si>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</si>
  <si>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</si>
  <si>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</si>
  <si>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</si>
  <si>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</si>
  <si>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</si>
  <si>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</si>
  <si>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</si>
  <si>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</si>
  <si>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</si>
  <si>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</si>
  <si>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</si>
  <si>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</si>
  <si>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</si>
  <si>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</si>
  <si>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</si>
  <si>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</si>
  <si>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</si>
  <si>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</si>
  <si>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</si>
  <si>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</si>
  <si>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</si>
  <si>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</si>
  <si>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</si>
  <si>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</si>
  <si>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</si>
  <si>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</si>
  <si>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</si>
  <si>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</si>
  <si>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</si>
  <si>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</si>
  <si>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</si>
  <si>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</si>
  <si>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</si>
  <si>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</si>
  <si>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</si>
  <si>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</si>
  <si>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</si>
  <si>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</si>
  <si>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</si>
  <si>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</si>
  <si>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</si>
  <si>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</si>
  <si>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</si>
  <si>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</si>
  <si>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</si>
  <si>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</si>
  <si>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</si>
  <si>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</si>
  <si>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</si>
  <si>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</si>
  <si>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</si>
  <si>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</si>
  <si>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</si>
  <si>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</si>
  <si>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</si>
  <si>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</si>
  <si>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</si>
  <si>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</si>
  <si>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</si>
  <si>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</si>
  <si>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</si>
  <si>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</si>
  <si>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</si>
  <si>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</si>
  <si>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</si>
  <si>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</si>
  <si>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</si>
  <si>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</si>
  <si>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</si>
  <si>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</si>
  <si>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</si>
  <si>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</si>
  <si>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</si>
  <si>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</si>
  <si>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</si>
  <si>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</si>
  <si>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</si>
  <si>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</si>
  <si>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</si>
  <si>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</si>
  <si>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</si>
  <si>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</si>
  <si>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</si>
  <si>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</si>
  <si>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</si>
  <si>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</si>
  <si>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</si>
  <si>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</si>
  <si>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</si>
  <si>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</si>
  <si>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</si>
  <si>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</si>
  <si>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</si>
  <si>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</si>
  <si>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</si>
  <si>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</si>
  <si>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</si>
  <si>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</si>
  <si>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</si>
  <si>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</si>
  <si>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</si>
  <si>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</si>
  <si>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</si>
  <si>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</si>
  <si>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</si>
  <si>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</si>
  <si>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</si>
  <si>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</si>
  <si>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</si>
  <si>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</si>
  <si>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</si>
  <si>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</si>
  <si>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</si>
  <si>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</si>
  <si>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</si>
  <si>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</si>
  <si>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</si>
  <si>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</si>
  <si>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</si>
  <si>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</si>
  <si>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</si>
  <si>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</si>
  <si>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</si>
  <si>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</si>
  <si>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</si>
  <si>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</si>
  <si>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</si>
  <si>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</si>
  <si>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</si>
  <si>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</si>
  <si>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</si>
  <si>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</si>
  <si>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</si>
  <si>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</si>
  <si>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</si>
  <si>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</si>
  <si>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</si>
  <si>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</si>
  <si>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</si>
  <si>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</si>
  <si>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</si>
  <si>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</si>
  <si>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</si>
  <si>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</si>
  <si>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</si>
  <si>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</si>
  <si>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</si>
  <si>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</si>
  <si>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</si>
  <si>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</si>
  <si>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</si>
  <si>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</si>
  <si>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</si>
  <si>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</si>
  <si>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</si>
  <si>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</si>
  <si>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</si>
  <si>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</si>
  <si>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</si>
  <si>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</si>
  <si>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</si>
  <si>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</si>
  <si>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</si>
  <si>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</si>
  <si>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</si>
  <si>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</si>
  <si>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</si>
  <si>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</si>
  <si>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</si>
  <si>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</si>
  <si>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</si>
  <si>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</si>
  <si>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</si>
  <si>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</si>
  <si>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</si>
  <si>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</si>
  <si>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</si>
  <si>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</si>
  <si>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</si>
  <si>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</si>
  <si>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</si>
  <si>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</si>
  <si>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</si>
  <si>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</si>
  <si>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</si>
  <si>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</si>
  <si>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</si>
  <si>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</si>
  <si>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</si>
  <si>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</si>
  <si>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</si>
  <si>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</si>
  <si>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</si>
  <si>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</si>
  <si>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</si>
  <si>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</si>
  <si>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</si>
  <si>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</si>
  <si>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</si>
  <si>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</si>
  <si>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</si>
  <si>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</si>
  <si>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</si>
  <si>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</si>
  <si>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</si>
  <si>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</si>
  <si>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</si>
  <si>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</si>
  <si>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</si>
  <si>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</si>
  <si>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</si>
  <si>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</si>
  <si>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</si>
  <si>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</si>
  <si>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</si>
  <si>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</si>
  <si>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</si>
  <si>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</si>
  <si>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</si>
  <si>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</si>
  <si>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</si>
  <si>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</si>
  <si>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</si>
  <si>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</si>
  <si>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</si>
  <si>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</si>
  <si>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</si>
  <si>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</si>
  <si>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</si>
  <si>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</si>
  <si>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</si>
  <si>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</si>
  <si>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</si>
  <si>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</si>
  <si>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</si>
  <si>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</si>
  <si>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</si>
  <si>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</si>
  <si>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</si>
  <si>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</si>
  <si>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</si>
  <si>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</si>
  <si>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</si>
  <si>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</si>
  <si>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</si>
  <si>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</si>
  <si>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</si>
  <si>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</si>
  <si>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</si>
  <si>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</si>
  <si>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</si>
  <si>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</si>
  <si>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</si>
  <si>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</si>
  <si>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</si>
  <si>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</si>
  <si>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</si>
  <si>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</si>
  <si>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</si>
  <si>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</si>
  <si>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</si>
  <si>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</si>
  <si>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</si>
  <si>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</si>
  <si>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</si>
  <si>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</si>
  <si>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</si>
  <si>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</si>
  <si>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</si>
  <si>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</si>
  <si>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</si>
  <si>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</si>
  <si>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</si>
  <si>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</si>
  <si>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</si>
  <si>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</si>
  <si>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</si>
  <si>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</si>
  <si>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</si>
  <si>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</si>
  <si>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</si>
  <si>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</si>
  <si>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</si>
  <si>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</si>
  <si>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</si>
  <si>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</si>
  <si>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</si>
  <si>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</si>
  <si>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</si>
  <si>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</si>
  <si>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</si>
  <si>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</si>
  <si>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</si>
  <si>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</si>
  <si>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</si>
  <si>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</si>
  <si>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</si>
  <si>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</si>
  <si>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</si>
  <si>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</si>
  <si>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</si>
  <si>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</si>
  <si>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</si>
  <si>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</si>
  <si>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</si>
  <si>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</si>
  <si>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</si>
  <si>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</si>
  <si>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</si>
  <si>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</si>
  <si>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</si>
  <si>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</si>
  <si>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</si>
  <si>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</si>
  <si>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</si>
  <si>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</si>
  <si>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</si>
  <si>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</si>
  <si>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</si>
  <si>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</si>
  <si>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</si>
  <si>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</si>
  <si>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</si>
  <si>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</si>
  <si>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</si>
  <si>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</si>
  <si>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</si>
  <si>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</si>
  <si>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</si>
  <si>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</si>
  <si>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</si>
  <si>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</si>
  <si>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</si>
  <si>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</si>
  <si>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</si>
  <si>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</si>
  <si>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</si>
  <si>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</si>
  <si>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</si>
  <si>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</si>
  <si>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</si>
  <si>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</si>
  <si>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</si>
  <si>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</si>
  <si>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</si>
  <si>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</si>
  <si>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</si>
  <si>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</si>
  <si>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</si>
  <si>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</si>
  <si>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</si>
  <si>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</si>
  <si>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</si>
  <si>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</si>
  <si>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</si>
  <si>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</si>
  <si>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</si>
  <si>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</si>
  <si>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</si>
  <si>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</si>
  <si>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</si>
  <si>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</si>
  <si>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</si>
  <si>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</si>
  <si>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</si>
  <si>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</si>
  <si>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</si>
  <si>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</si>
  <si>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</si>
  <si>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</si>
  <si>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</si>
  <si>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</si>
  <si>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</si>
  <si>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</si>
  <si>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</si>
  <si>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</si>
  <si>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</si>
  <si>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</si>
  <si>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</si>
  <si>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</si>
  <si>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</si>
  <si>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</si>
  <si>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</si>
  <si>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</si>
  <si>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</si>
  <si>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</si>
  <si>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</si>
  <si>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</si>
  <si>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</si>
  <si>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</si>
  <si>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</si>
  <si>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</si>
  <si>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</si>
  <si>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</si>
  <si>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</si>
  <si>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</si>
  <si>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</si>
  <si>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</si>
  <si>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</si>
  <si>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</si>
  <si>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</si>
  <si>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</si>
  <si>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</si>
  <si>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</si>
  <si>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</si>
  <si>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</si>
  <si>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</si>
  <si>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</si>
  <si>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</si>
  <si>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</si>
  <si>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</si>
  <si>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</si>
  <si>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</si>
  <si>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</si>
  <si>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</si>
  <si>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</si>
  <si>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</si>
  <si>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</si>
  <si>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</si>
  <si>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</si>
  <si>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</si>
  <si>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</si>
  <si>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</si>
  <si>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</si>
  <si>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</si>
  <si>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</si>
  <si>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</si>
  <si>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</si>
  <si>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</si>
  <si>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</si>
  <si>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</si>
  <si>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</si>
  <si>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</si>
  <si>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</si>
  <si>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</si>
  <si>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</si>
  <si>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</si>
  <si>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</si>
  <si>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</si>
  <si>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</si>
  <si>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</si>
  <si>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</si>
  <si>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</si>
  <si>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</si>
  <si>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</si>
  <si>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</si>
  <si>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</si>
  <si>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</si>
  <si>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</si>
  <si>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</si>
  <si>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</si>
  <si>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</si>
  <si>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</si>
  <si>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</si>
  <si>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</si>
  <si>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</si>
  <si>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</si>
  <si>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</si>
  <si>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</si>
  <si>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</si>
  <si>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</si>
  <si>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</si>
  <si>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</si>
  <si>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</si>
  <si>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</si>
  <si>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</si>
  <si>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</si>
  <si>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</si>
  <si>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</si>
  <si>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</si>
  <si>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</si>
  <si>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</si>
  <si>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</si>
  <si>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</si>
  <si>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</si>
  <si>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</si>
  <si>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</si>
  <si>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</si>
  <si>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</si>
  <si>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</si>
  <si>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</si>
  <si>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</si>
  <si>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</si>
  <si>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</si>
  <si>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</si>
  <si>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</si>
  <si>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</si>
  <si>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</si>
  <si>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</si>
  <si>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</si>
  <si>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</si>
  <si>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</si>
  <si>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</si>
  <si>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</si>
  <si>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</si>
  <si>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</si>
  <si>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</si>
  <si>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</si>
  <si>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</si>
  <si>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</si>
  <si>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</si>
  <si>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</si>
  <si>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</si>
  <si>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</si>
  <si>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</si>
  <si>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</si>
  <si>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</si>
  <si>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</si>
  <si>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</si>
  <si>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</si>
  <si>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</si>
  <si>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</si>
  <si>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</si>
  <si>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</si>
  <si>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</si>
  <si>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</si>
  <si>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</si>
  <si>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</si>
  <si>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</si>
  <si>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</si>
  <si>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</si>
  <si>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</si>
  <si>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</si>
  <si>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</si>
  <si>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</si>
  <si>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</si>
  <si>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</si>
  <si>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</si>
  <si>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</si>
  <si>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</si>
  <si>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</si>
  <si>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</si>
  <si>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</si>
  <si>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</si>
  <si>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</si>
  <si>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</si>
  <si>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</si>
  <si>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</si>
  <si>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</si>
  <si>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</si>
  <si>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</si>
  <si>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</si>
  <si>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</si>
  <si>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</si>
  <si>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</si>
  <si>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</si>
  <si>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</si>
  <si>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</si>
  <si>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</si>
  <si>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</si>
  <si>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</si>
  <si>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</si>
  <si>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</si>
  <si>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</si>
  <si>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</si>
  <si>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</si>
  <si>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</si>
  <si>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</si>
  <si>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</si>
  <si>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</si>
  <si>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</si>
  <si>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</si>
  <si>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</si>
  <si>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</si>
  <si>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</si>
  <si>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</si>
  <si>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</si>
  <si>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</si>
  <si>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</si>
  <si>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</si>
  <si>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</si>
  <si>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</si>
  <si>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</si>
  <si>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</si>
  <si>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</si>
  <si>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</si>
  <si>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</si>
  <si>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</si>
  <si>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</si>
  <si>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</si>
  <si>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</si>
  <si>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</si>
  <si>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</si>
  <si>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</si>
  <si>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</si>
  <si>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</si>
  <si>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</si>
  <si>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</si>
  <si>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</si>
  <si>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</si>
  <si>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</si>
  <si>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</si>
  <si>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</si>
  <si>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</si>
  <si>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</si>
  <si>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</si>
  <si>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</si>
  <si>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</si>
  <si>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</si>
  <si>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</si>
  <si>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</si>
  <si>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</si>
  <si>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</si>
  <si>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</si>
  <si>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</si>
  <si>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</si>
  <si>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</si>
  <si>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</si>
  <si>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</si>
  <si>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</si>
  <si>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</si>
  <si>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</si>
  <si>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</si>
  <si>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</si>
  <si>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</si>
  <si>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</si>
  <si>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</si>
  <si>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</si>
  <si>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</si>
  <si>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</si>
  <si>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</si>
  <si>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</si>
  <si>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</si>
  <si>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</si>
  <si>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</si>
  <si>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</si>
  <si>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</si>
  <si>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</si>
  <si>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</si>
  <si>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</si>
  <si>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</si>
  <si>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</si>
  <si>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</si>
  <si>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</si>
  <si>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</si>
  <si>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</si>
  <si>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</si>
  <si>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</si>
  <si>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</si>
  <si>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</si>
  <si>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</si>
  <si>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</si>
  <si>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</si>
  <si>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</si>
  <si>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</si>
  <si>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</si>
  <si>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</si>
  <si>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</si>
  <si>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</si>
  <si>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</si>
  <si>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</si>
  <si>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</si>
  <si>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</si>
  <si>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</si>
  <si>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</si>
  <si>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</si>
  <si>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</si>
  <si>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</si>
  <si>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</si>
  <si>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</si>
  <si>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</si>
  <si>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</si>
  <si>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</si>
  <si>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</si>
  <si>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</si>
  <si>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</si>
  <si>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</si>
  <si>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</si>
  <si>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</si>
  <si>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</si>
  <si>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</si>
  <si>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</si>
  <si>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</si>
  <si>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</si>
  <si>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</si>
  <si>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</si>
  <si>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</si>
  <si>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</si>
  <si>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</si>
  <si>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</si>
  <si>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</si>
  <si>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</si>
  <si>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</si>
  <si>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</si>
  <si>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</si>
  <si>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</si>
  <si>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</si>
  <si>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</si>
  <si>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</si>
  <si>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</si>
  <si>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</si>
  <si>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</si>
  <si>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</si>
  <si>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</si>
  <si>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</si>
  <si>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</si>
  <si>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</si>
  <si>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</si>
  <si>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</si>
  <si>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</si>
  <si>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</si>
  <si>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</si>
  <si>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</si>
  <si>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</si>
  <si>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</si>
  <si>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</si>
  <si>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</si>
  <si>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</si>
  <si>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</si>
  <si>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</si>
  <si>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</si>
  <si>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</si>
  <si>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</si>
  <si>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</si>
  <si>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</si>
  <si>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</si>
  <si>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</si>
  <si>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</si>
  <si>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</si>
  <si>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</si>
  <si>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</si>
  <si>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</si>
  <si>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</si>
  <si>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</si>
  <si>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</si>
  <si>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</si>
  <si>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</si>
  <si>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</si>
  <si>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</si>
  <si>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</si>
  <si>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</si>
  <si>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</si>
  <si>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</si>
  <si>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</si>
  <si>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</si>
  <si>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</si>
  <si>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</si>
  <si>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</si>
  <si>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</si>
  <si>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</si>
  <si>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</si>
  <si>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</si>
  <si>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</si>
  <si>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</si>
  <si>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</si>
  <si>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</si>
  <si>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</si>
  <si>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</si>
  <si>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</si>
  <si>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</si>
  <si>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</si>
  <si>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</si>
  <si>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</si>
  <si>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</si>
  <si>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</si>
  <si>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</si>
  <si>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</si>
  <si>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</si>
  <si>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</si>
  <si>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</si>
  <si>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</si>
  <si>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</si>
  <si>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</si>
  <si>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</si>
  <si>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</si>
  <si>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</si>
  <si>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</si>
  <si>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</si>
  <si>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</si>
  <si>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</si>
  <si>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</si>
  <si>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</si>
  <si>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</si>
  <si>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</si>
  <si>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</si>
  <si>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</si>
  <si>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</si>
  <si>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</si>
  <si>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</si>
  <si>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</si>
  <si>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</si>
  <si>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</si>
  <si>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</si>
  <si>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</si>
  <si>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</si>
  <si>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</si>
  <si>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</si>
  <si>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</si>
  <si>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</si>
  <si>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</si>
  <si>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</si>
  <si>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</si>
  <si>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</si>
  <si>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</si>
  <si>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</si>
  <si>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</si>
  <si>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</si>
  <si>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</si>
  <si>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</si>
  <si>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</si>
  <si>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</si>
  <si>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</si>
  <si>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</si>
  <si>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</si>
  <si>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</si>
  <si>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</si>
  <si>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</si>
  <si>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</si>
  <si>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</si>
  <si>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</si>
  <si>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</si>
  <si>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</si>
  <si>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</si>
  <si>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</si>
  <si>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</si>
  <si>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</si>
  <si>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</si>
  <si>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</si>
  <si>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</si>
  <si>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</si>
  <si>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</si>
  <si>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</si>
  <si>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</si>
  <si>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</si>
  <si>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</si>
  <si>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</si>
  <si>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</si>
  <si>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</si>
  <si>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</si>
  <si>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</si>
  <si>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</si>
  <si>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</si>
  <si>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</si>
  <si>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</si>
  <si>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</si>
  <si>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</si>
  <si>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</si>
  <si>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</si>
  <si>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</si>
  <si>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</si>
  <si>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</si>
  <si>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</si>
  <si>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</si>
  <si>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</si>
  <si>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</si>
  <si>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</si>
  <si>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</si>
  <si>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</si>
  <si>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</si>
  <si>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</si>
  <si>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</si>
  <si>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</si>
  <si>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</si>
  <si>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</si>
  <si>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</si>
  <si>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</si>
  <si>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</si>
  <si>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</si>
  <si>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</si>
  <si>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</si>
  <si>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</si>
  <si>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</si>
  <si>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</si>
  <si>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</si>
  <si>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</si>
  <si>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</si>
  <si>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</si>
  <si>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</si>
  <si>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</si>
  <si>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</si>
  <si>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</si>
  <si>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</si>
  <si>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</si>
  <si>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</si>
  <si>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</si>
  <si>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</si>
  <si>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</si>
  <si>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</si>
  <si>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</si>
  <si>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</si>
  <si>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</si>
  <si>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</si>
  <si>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</si>
  <si>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</si>
  <si>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</si>
  <si>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</si>
  <si>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</si>
  <si>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</si>
  <si>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</si>
  <si>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</si>
  <si>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</si>
  <si>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</si>
  <si>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</si>
  <si>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</si>
  <si>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</si>
  <si>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</si>
  <si>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</si>
  <si>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</si>
  <si>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</si>
  <si>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</si>
  <si>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</si>
  <si>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</si>
  <si>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</si>
  <si>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</si>
  <si>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</si>
  <si>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</si>
  <si>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</si>
  <si>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</si>
  <si>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</si>
  <si>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</si>
  <si>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</si>
  <si>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</si>
  <si>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</si>
  <si>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</si>
  <si>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</si>
  <si>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</si>
  <si>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</si>
  <si>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</si>
  <si>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</si>
  <si>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</si>
  <si>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</si>
  <si>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</si>
  <si>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</si>
  <si>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</si>
  <si>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</si>
  <si>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</si>
  <si>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</si>
  <si>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</si>
  <si>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</si>
  <si>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</si>
  <si>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</si>
  <si>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</si>
  <si>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</si>
  <si>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</si>
  <si>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</si>
  <si>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</si>
  <si>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</si>
  <si>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</si>
  <si>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</si>
  <si>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</si>
  <si>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</si>
  <si>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</si>
  <si>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</si>
  <si>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</si>
  <si>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</si>
  <si>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</si>
  <si>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</si>
  <si>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</si>
  <si>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</si>
  <si>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</si>
  <si>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</si>
  <si>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</si>
  <si>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</si>
  <si>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</si>
  <si>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</si>
  <si>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</si>
  <si>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</si>
  <si>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</si>
  <si>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</si>
  <si>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</si>
  <si>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</si>
  <si>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</si>
  <si>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</si>
  <si>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</si>
  <si>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</si>
  <si>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</si>
  <si>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</si>
  <si>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</si>
  <si>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</si>
  <si>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</si>
  <si>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</si>
  <si>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</si>
  <si>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</si>
  <si>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</si>
  <si>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</si>
  <si>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</si>
  <si>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</si>
  <si>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</si>
  <si>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</si>
  <si>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</si>
  <si>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</si>
  <si>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</si>
  <si>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</si>
  <si>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</si>
  <si>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</si>
  <si>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</si>
  <si>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</si>
  <si>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</si>
  <si>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</si>
  <si>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</si>
  <si>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</si>
  <si>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</si>
  <si>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</si>
  <si>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</si>
  <si>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</si>
  <si>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</si>
  <si>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</si>
  <si>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</si>
  <si>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</si>
  <si>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</si>
  <si>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</si>
  <si>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</si>
  <si>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</si>
  <si>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</si>
  <si>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</si>
  <si>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</si>
  <si>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</si>
  <si>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</si>
  <si>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</si>
  <si>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</si>
  <si>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</si>
  <si>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</si>
  <si>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</si>
  <si>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</si>
  <si>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</si>
  <si>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</si>
  <si>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</si>
  <si>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</si>
  <si>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</si>
  <si>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</si>
  <si>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</si>
  <si>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</si>
  <si>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</si>
  <si>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</si>
  <si>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</si>
  <si>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</si>
  <si>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</si>
  <si>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</si>
  <si>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</si>
  <si>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</si>
  <si>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</si>
  <si>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</si>
  <si>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</si>
  <si>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</si>
  <si>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</si>
  <si>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</si>
  <si>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</si>
  <si>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</si>
  <si>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</si>
  <si>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</si>
  <si>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</si>
  <si>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</si>
  <si>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</si>
  <si>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</si>
  <si>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</si>
  <si>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</si>
  <si>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</si>
  <si>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</si>
  <si>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</si>
  <si>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</si>
  <si>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</si>
  <si>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</si>
  <si>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</si>
  <si>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</si>
  <si>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</si>
  <si>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</si>
  <si>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</si>
  <si>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</si>
  <si>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</si>
  <si>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</si>
  <si>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</si>
  <si>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</si>
  <si>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</si>
  <si>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</si>
  <si>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</si>
  <si>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</si>
  <si>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</si>
  <si>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</si>
  <si>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</si>
  <si>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</si>
  <si>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</si>
  <si>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</si>
  <si>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</si>
  <si>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</si>
  <si>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</si>
  <si>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</si>
  <si>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</si>
  <si>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</si>
  <si>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</si>
  <si>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</si>
  <si>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</si>
  <si>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</si>
  <si>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</si>
  <si>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</si>
  <si>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</si>
  <si>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</si>
  <si>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</si>
  <si>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</si>
  <si>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</si>
  <si>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</si>
  <si>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</si>
  <si>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</si>
  <si>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</si>
  <si>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</si>
  <si>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</si>
  <si>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</si>
  <si>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</si>
  <si>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</si>
  <si>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</si>
  <si>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</si>
  <si>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</si>
  <si>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</si>
  <si>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</si>
  <si>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</si>
  <si>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</si>
  <si>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</si>
  <si>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</si>
  <si>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</si>
  <si>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</si>
  <si>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</si>
  <si>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</si>
  <si>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</si>
  <si>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</si>
  <si>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</si>
  <si>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</si>
  <si>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</si>
  <si>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</si>
  <si>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</si>
  <si>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</si>
  <si>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</si>
  <si>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</si>
  <si>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</si>
  <si>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</si>
  <si>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</si>
  <si>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</si>
  <si>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</si>
  <si>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</si>
  <si>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</si>
  <si>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</si>
  <si>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</si>
  <si>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</si>
  <si>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</si>
  <si>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</si>
  <si>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</si>
  <si>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</si>
  <si>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</si>
  <si>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</si>
  <si>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</si>
  <si>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</si>
  <si>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</si>
  <si>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</si>
  <si>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</si>
  <si>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</si>
  <si>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</si>
  <si>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</si>
  <si>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</si>
  <si>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</si>
  <si>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</si>
  <si>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</si>
  <si>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</si>
  <si>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</si>
  <si>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</si>
  <si>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</si>
  <si>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</si>
  <si>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</si>
  <si>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</si>
  <si>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</si>
  <si>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</si>
  <si>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</si>
  <si>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</si>
  <si>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</si>
  <si>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</si>
  <si>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</si>
  <si>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</si>
  <si>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</si>
  <si>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</si>
  <si>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</si>
  <si>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</si>
  <si>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</si>
  <si>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</si>
  <si>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</si>
  <si>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</si>
  <si>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</si>
  <si>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</si>
  <si>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</si>
  <si>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</si>
  <si>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</si>
  <si>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</si>
  <si>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</si>
  <si>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</si>
  <si>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</si>
  <si>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</si>
  <si>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</si>
  <si>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</si>
  <si>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</si>
  <si>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</si>
  <si>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</si>
  <si>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</si>
  <si>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</si>
  <si>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</si>
  <si>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</si>
  <si>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</si>
  <si>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</si>
  <si>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</si>
  <si>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</si>
  <si>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</si>
  <si>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</si>
  <si>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</si>
  <si>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</si>
  <si>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</si>
  <si>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</si>
  <si>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</si>
  <si>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</si>
  <si>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</si>
  <si>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</si>
  <si>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</si>
  <si>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</si>
  <si>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</si>
  <si>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</si>
  <si>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</si>
  <si>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</si>
  <si>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</si>
  <si>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</si>
  <si>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</si>
  <si>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</si>
  <si>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</si>
  <si>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</si>
  <si>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</si>
  <si>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</si>
  <si>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</si>
  <si>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</si>
  <si>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</si>
  <si>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</si>
  <si>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</si>
  <si>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</si>
  <si>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</si>
  <si>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</si>
  <si>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</si>
  <si>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</si>
  <si>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</si>
  <si>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</si>
  <si>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</si>
  <si>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</si>
  <si>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</si>
  <si>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</si>
  <si>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</si>
  <si>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</si>
  <si>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</si>
  <si>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</si>
  <si>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</si>
  <si>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</si>
  <si>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</si>
  <si>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</si>
  <si>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</si>
  <si>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</si>
  <si>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</si>
  <si>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</si>
  <si>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</si>
  <si>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</si>
  <si>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</si>
  <si>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</si>
  <si>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</si>
  <si>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</si>
  <si>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</si>
  <si>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</si>
  <si>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</si>
  <si>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</si>
  <si>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</si>
  <si>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</si>
  <si>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</si>
  <si>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</si>
  <si>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</si>
  <si>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</si>
  <si>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</si>
  <si>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</si>
  <si>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</si>
  <si>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</si>
  <si>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</si>
  <si>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</si>
  <si>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</si>
  <si>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</si>
  <si>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</si>
  <si>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</si>
  <si>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</si>
  <si>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</si>
  <si>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</si>
  <si>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</si>
  <si>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</si>
  <si>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</si>
  <si>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</si>
  <si>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</si>
  <si>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</si>
  <si>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</si>
  <si>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</si>
  <si>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</si>
  <si>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</si>
  <si>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</si>
  <si>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</si>
  <si>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</si>
  <si>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</si>
  <si>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</si>
  <si>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</si>
  <si>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</si>
  <si>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</si>
  <si>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</si>
  <si>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</si>
  <si>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</si>
  <si>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</si>
  <si>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</si>
  <si>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</si>
  <si>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</si>
  <si>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</si>
  <si>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</si>
  <si>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</si>
  <si>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</si>
  <si>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</si>
  <si>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</si>
  <si>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</si>
  <si>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</si>
  <si>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</si>
  <si>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</si>
  <si>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</si>
  <si>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</si>
  <si>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</si>
  <si>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</si>
  <si>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</si>
  <si>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</si>
  <si>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</si>
  <si>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</si>
  <si>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</si>
  <si>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</si>
  <si>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</si>
  <si>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</si>
  <si>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</si>
  <si>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</si>
  <si>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</si>
  <si>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</si>
  <si>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</si>
  <si>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</si>
  <si>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</si>
  <si>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</si>
  <si>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</si>
  <si>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</si>
  <si>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</si>
  <si>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</si>
  <si>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</si>
  <si>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</si>
  <si>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</si>
  <si>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</si>
  <si>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</si>
  <si>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</si>
  <si>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</si>
  <si>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</si>
  <si>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</si>
  <si>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</si>
  <si>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</si>
  <si>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</si>
  <si>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</si>
  <si>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</si>
  <si>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</si>
  <si>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</si>
  <si>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</si>
  <si>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</si>
  <si>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</si>
  <si>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</si>
  <si>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</si>
  <si>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</si>
  <si>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</si>
  <si>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</si>
  <si>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</si>
  <si>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</si>
  <si>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</si>
  <si>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</si>
  <si>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</si>
  <si>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</si>
  <si>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</si>
  <si>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</si>
  <si>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</si>
  <si>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</si>
  <si>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</si>
  <si>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</si>
  <si>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</si>
  <si>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</si>
  <si>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</si>
  <si>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</si>
  <si>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</si>
  <si>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</si>
  <si>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</si>
  <si>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</si>
  <si>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</si>
  <si>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</si>
  <si>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</si>
  <si>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</si>
  <si>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</si>
  <si>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</si>
  <si>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</si>
  <si>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</si>
  <si>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</si>
  <si>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</si>
  <si>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</si>
  <si>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</si>
  <si>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</si>
  <si>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</si>
  <si>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</si>
  <si>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</si>
  <si>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</si>
  <si>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</si>
  <si>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</si>
  <si>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</si>
  <si>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</si>
  <si>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</si>
  <si>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</si>
  <si>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</si>
  <si>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</si>
  <si>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</si>
  <si>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</si>
  <si>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</si>
  <si>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</si>
  <si>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</si>
  <si>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</si>
  <si>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</si>
  <si>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</si>
  <si>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</si>
  <si>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</si>
  <si>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</si>
  <si>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</si>
  <si>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</si>
  <si>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</si>
  <si>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</si>
  <si>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</si>
  <si>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</si>
  <si>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</si>
  <si>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</si>
  <si>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</si>
  <si>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</si>
  <si>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</si>
  <si>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</si>
  <si>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</si>
  <si>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</si>
  <si>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</si>
  <si>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</si>
  <si>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</si>
  <si>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</si>
  <si>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</si>
  <si>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</si>
  <si>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</si>
  <si>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</si>
  <si>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</si>
  <si>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</si>
  <si>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</si>
  <si>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</si>
  <si>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</si>
  <si>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</si>
  <si>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</si>
  <si>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</si>
  <si>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</si>
  <si>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</si>
  <si>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</si>
  <si>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</si>
  <si>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</si>
  <si>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</si>
  <si>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</si>
  <si>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</si>
  <si>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</si>
  <si>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</si>
  <si>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</si>
  <si>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</si>
  <si>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</si>
  <si>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</si>
  <si>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</si>
  <si>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</si>
  <si>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</si>
  <si>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</si>
  <si>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</si>
  <si>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</si>
  <si>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</si>
  <si>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</si>
  <si>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</si>
  <si>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</si>
  <si>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</si>
  <si>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</si>
  <si>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</si>
  <si>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</si>
  <si>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</si>
  <si>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</si>
  <si>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</si>
  <si>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</si>
  <si>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</si>
  <si>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</si>
  <si>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</si>
  <si>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</si>
  <si>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</si>
  <si>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</si>
  <si>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</si>
  <si>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</si>
  <si>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</si>
  <si>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</si>
  <si>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</si>
  <si>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</si>
  <si>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</si>
  <si>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</si>
  <si>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</si>
  <si>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</si>
  <si>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</si>
  <si>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</si>
  <si>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</si>
  <si>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</si>
  <si>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</si>
  <si>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</si>
  <si>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</si>
  <si>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</si>
  <si>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</si>
  <si>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</si>
  <si>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</si>
  <si>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</si>
  <si>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</si>
  <si>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</si>
  <si>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</si>
  <si>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</si>
  <si>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</si>
  <si>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</si>
  <si>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</si>
  <si>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</si>
  <si>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</si>
  <si>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</si>
  <si>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</si>
  <si>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</si>
  <si>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</si>
  <si>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</si>
  <si>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</si>
  <si>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</si>
  <si>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</si>
  <si>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</si>
  <si>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</si>
  <si>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</si>
  <si>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</si>
  <si>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</si>
  <si>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</si>
  <si>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</si>
  <si>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</si>
  <si>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</si>
  <si>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</si>
  <si>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</si>
  <si>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</si>
  <si>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</si>
  <si>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</si>
  <si>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</si>
  <si>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</si>
  <si>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</si>
  <si>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</si>
  <si>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</si>
  <si>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</si>
  <si>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</si>
  <si>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</si>
  <si>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</si>
  <si>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</si>
  <si>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</si>
  <si>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</si>
  <si>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</si>
  <si>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</si>
  <si>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</si>
  <si>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</si>
  <si>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</si>
  <si>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</si>
  <si>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</si>
  <si>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</si>
  <si>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</si>
  <si>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</si>
  <si>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</si>
  <si>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</si>
  <si>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</si>
  <si>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</si>
  <si>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</si>
  <si>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</si>
  <si>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</si>
  <si>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</si>
  <si>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</si>
  <si>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</si>
  <si>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</si>
  <si>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</si>
  <si>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</si>
  <si>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</si>
  <si>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</si>
  <si>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</si>
  <si>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</si>
  <si>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</si>
  <si>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</si>
  <si>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</si>
  <si>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</si>
  <si>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</si>
  <si>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</si>
  <si>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</si>
  <si>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</si>
  <si>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</si>
  <si>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</si>
  <si>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</si>
  <si>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</si>
  <si>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</si>
  <si>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</si>
  <si>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</si>
  <si>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</si>
  <si>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</si>
  <si>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</si>
  <si>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</si>
  <si>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</si>
  <si>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</si>
  <si>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</si>
  <si>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</si>
  <si>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</si>
  <si>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</si>
  <si>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</si>
  <si>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</si>
  <si>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</si>
  <si>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</si>
  <si>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</si>
  <si>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</si>
  <si>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</si>
  <si>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</si>
  <si>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</si>
  <si>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</si>
  <si>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</si>
  <si>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</si>
  <si>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</si>
  <si>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</si>
  <si>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</si>
  <si>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</si>
  <si>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</si>
  <si>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</si>
  <si>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</si>
  <si>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</si>
  <si>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</si>
  <si>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</si>
  <si>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</si>
  <si>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</si>
  <si>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</si>
  <si>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</si>
  <si>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</si>
  <si>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</si>
  <si>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</si>
  <si>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</si>
  <si>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</si>
  <si>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</si>
  <si>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</si>
  <si>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</si>
  <si>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</si>
  <si>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</si>
  <si>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</si>
  <si>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</si>
  <si>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</si>
  <si>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</si>
  <si>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</si>
  <si>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</si>
  <si>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</si>
  <si>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</si>
  <si>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</si>
  <si>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</si>
  <si>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</si>
  <si>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</si>
  <si>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</si>
  <si>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</si>
  <si>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</si>
  <si>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</si>
  <si>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</si>
  <si>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</si>
  <si>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</si>
  <si>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</si>
  <si>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</si>
  <si>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</si>
  <si>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</si>
  <si>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</si>
  <si>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</si>
  <si>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</si>
  <si>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</si>
  <si>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</si>
  <si>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</si>
  <si>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</si>
  <si>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</si>
  <si>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</si>
  <si>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</si>
  <si>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</si>
  <si>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</si>
  <si>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</si>
  <si>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</si>
  <si>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</si>
  <si>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</si>
  <si>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</si>
  <si>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</si>
  <si>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</si>
  <si>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</si>
  <si>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</si>
  <si>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</si>
  <si>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</si>
  <si>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</si>
  <si>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</si>
  <si>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</si>
  <si>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</si>
  <si>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</si>
  <si>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</si>
  <si>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</si>
  <si>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</si>
  <si>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</si>
  <si>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</si>
  <si>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</si>
  <si>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</si>
  <si>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</si>
  <si>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</si>
  <si>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</si>
  <si>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</si>
  <si>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</si>
  <si>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</si>
  <si>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</si>
  <si>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</si>
  <si>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</si>
  <si>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</si>
  <si>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</si>
  <si>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</si>
  <si>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</si>
  <si>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</si>
  <si>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</si>
  <si>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</si>
  <si>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</si>
  <si>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</si>
  <si>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</si>
  <si>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</si>
  <si>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</si>
  <si>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</si>
  <si>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</si>
  <si>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</si>
  <si>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</si>
  <si>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</si>
  <si>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</si>
  <si>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</si>
  <si>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</si>
  <si>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</si>
  <si>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</si>
  <si>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</si>
  <si>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</si>
  <si>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</si>
  <si>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</si>
  <si>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</si>
  <si>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</si>
  <si>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</si>
  <si>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</si>
  <si>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</si>
  <si>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</si>
  <si>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</si>
  <si>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</si>
  <si>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</si>
  <si>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</si>
  <si>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</si>
  <si>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</si>
  <si>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</si>
  <si>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</si>
  <si>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</si>
  <si>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</si>
  <si>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</si>
  <si>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</si>
  <si>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</si>
  <si>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</si>
  <si>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</si>
  <si>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</si>
  <si>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</si>
  <si>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</si>
  <si>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</si>
  <si>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</si>
  <si>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</si>
  <si>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</si>
  <si>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</si>
  <si>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</si>
  <si>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</si>
  <si>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</si>
  <si>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</si>
  <si>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</si>
  <si>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</si>
  <si>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</si>
  <si>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</si>
  <si>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</si>
  <si>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</si>
  <si>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</si>
  <si>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</si>
  <si>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</si>
  <si>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</si>
  <si>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</si>
  <si>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</si>
  <si>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</si>
  <si>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</si>
  <si>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</si>
  <si>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</si>
  <si>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</si>
  <si>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</si>
  <si>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</si>
  <si>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</si>
  <si>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</si>
  <si>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</si>
  <si>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</si>
  <si>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</si>
  <si>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</si>
  <si>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</si>
  <si>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</si>
  <si>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</si>
  <si>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</si>
  <si>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</si>
  <si>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</si>
  <si>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</si>
  <si>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</si>
  <si>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</si>
  <si>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</si>
  <si>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</si>
  <si>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</si>
  <si>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</si>
  <si>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</si>
  <si>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</si>
  <si>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</si>
  <si>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</si>
  <si>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</si>
  <si>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</si>
  <si>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</si>
  <si>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</si>
  <si>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</si>
  <si>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</si>
  <si>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</si>
  <si>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</si>
  <si>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</si>
  <si>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</si>
  <si>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</si>
  <si>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</si>
  <si>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</si>
  <si>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</si>
  <si>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</si>
  <si>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</si>
  <si>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</si>
  <si>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</si>
  <si>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</si>
  <si>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</si>
  <si>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</si>
  <si>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</si>
  <si>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</si>
  <si>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</si>
  <si>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</si>
  <si>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</si>
  <si>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</si>
  <si>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</si>
  <si>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</si>
  <si>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</si>
  <si>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</si>
  <si>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</si>
  <si>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</si>
  <si>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</si>
  <si>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</si>
  <si>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</si>
  <si>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</si>
  <si>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</si>
  <si>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</si>
  <si>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</si>
  <si>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</si>
  <si>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</si>
  <si>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</si>
  <si>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</si>
  <si>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</si>
  <si>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</si>
  <si>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</si>
  <si>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</si>
  <si>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</si>
  <si>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</si>
  <si>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</si>
  <si>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</si>
  <si>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</si>
  <si>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</si>
  <si>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</si>
  <si>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</si>
  <si>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</si>
  <si>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</si>
  <si>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</si>
  <si>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</si>
  <si>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</si>
  <si>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</si>
  <si>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</si>
  <si>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</si>
  <si>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</si>
  <si>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</si>
  <si>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</si>
  <si>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</si>
  <si>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</si>
  <si>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</si>
  <si>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</si>
  <si>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</si>
  <si>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</si>
  <si>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</si>
  <si>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</si>
  <si>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</si>
  <si>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</si>
  <si>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</si>
  <si>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</si>
  <si>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</si>
  <si>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</si>
  <si>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</si>
  <si>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</si>
  <si>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</si>
  <si>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</si>
  <si>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</si>
  <si>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</si>
  <si>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</si>
  <si>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</si>
  <si>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</si>
  <si>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</si>
  <si>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</si>
  <si>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</si>
  <si>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</si>
  <si>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</si>
  <si>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</si>
  <si>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</si>
  <si>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</si>
  <si>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</si>
  <si>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</si>
  <si>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</si>
  <si>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</si>
  <si>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</si>
  <si>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</si>
  <si>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</si>
  <si>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</si>
  <si>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</si>
  <si>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</si>
  <si>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</si>
  <si>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</si>
  <si>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</si>
  <si>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</si>
  <si>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</si>
  <si>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</si>
  <si>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</si>
  <si>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</si>
  <si>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</si>
  <si>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</si>
  <si>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</si>
  <si>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</si>
  <si>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</si>
  <si>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</si>
  <si>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</si>
  <si>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</si>
  <si>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</si>
  <si>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</si>
  <si>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</si>
  <si>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</si>
  <si>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</si>
  <si>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</si>
  <si>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</si>
  <si>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</si>
  <si>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</si>
  <si>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</si>
  <si>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</si>
  <si>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</si>
  <si>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</si>
  <si>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</si>
  <si>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</si>
  <si>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</si>
  <si>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</si>
  <si>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</si>
  <si>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</si>
  <si>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</si>
  <si>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</si>
  <si>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</si>
  <si>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</si>
  <si>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</si>
  <si>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</si>
  <si>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</si>
  <si>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</si>
  <si>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</si>
  <si>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</si>
  <si>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</si>
  <si>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</si>
  <si>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</si>
  <si>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</si>
  <si>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</si>
  <si>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</si>
  <si>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</si>
  <si>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</si>
  <si>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</si>
  <si>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</si>
  <si>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</si>
  <si>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</si>
  <si>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</si>
  <si>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</si>
  <si>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</si>
  <si>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</si>
  <si>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</si>
  <si>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</si>
  <si>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</si>
  <si>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</si>
  <si>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</si>
  <si>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</si>
  <si>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</si>
  <si>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</si>
  <si>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</si>
  <si>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</si>
  <si>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</si>
  <si>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</si>
  <si>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</si>
  <si>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</si>
  <si>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</si>
  <si>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</si>
  <si>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</si>
  <si>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</si>
  <si>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</si>
  <si>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</si>
  <si>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</si>
  <si>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</si>
  <si>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</si>
  <si>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</si>
  <si>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</si>
  <si>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</si>
  <si>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</si>
  <si>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</si>
  <si>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</si>
  <si>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</si>
  <si>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</si>
  <si>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</si>
  <si>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</si>
  <si>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</si>
  <si>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</si>
  <si>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</si>
  <si>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</si>
  <si>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</si>
  <si>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</si>
  <si>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</si>
  <si>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</si>
  <si>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</si>
  <si>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</si>
  <si>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</si>
  <si>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</si>
  <si>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</si>
  <si>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</si>
  <si>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</si>
  <si>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</si>
  <si>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</si>
  <si>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</si>
  <si>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</si>
  <si>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</si>
  <si>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</si>
  <si>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</si>
  <si>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</si>
  <si>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</si>
  <si>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</si>
  <si>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</si>
  <si>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</si>
  <si>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</si>
  <si>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</si>
  <si>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</si>
  <si>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</si>
  <si>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</si>
  <si>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</si>
  <si>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</si>
  <si>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</si>
  <si>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</si>
  <si>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</si>
  <si>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</si>
  <si>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</si>
  <si>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</si>
  <si>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</si>
  <si>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</si>
  <si>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</si>
  <si>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</si>
  <si>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</si>
  <si>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</si>
  <si>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</si>
  <si>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</si>
  <si>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</si>
  <si>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</si>
  <si>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</si>
  <si>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</si>
  <si>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</si>
  <si>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</si>
  <si>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</si>
  <si>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</si>
  <si>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</si>
  <si>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</si>
  <si>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</si>
  <si>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</si>
  <si>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</si>
  <si>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</si>
  <si>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</si>
  <si>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</si>
  <si>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</si>
  <si>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</si>
  <si>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</si>
  <si>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</si>
  <si>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</si>
  <si>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</si>
  <si>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</si>
  <si>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</si>
  <si>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</si>
  <si>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</si>
  <si>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</si>
  <si>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</si>
  <si>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</si>
  <si>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</si>
  <si>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</si>
  <si>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</si>
  <si>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</si>
  <si>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</si>
  <si>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</si>
  <si>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</si>
  <si>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</si>
  <si>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</si>
  <si>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</si>
  <si>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</si>
  <si>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</si>
  <si>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</si>
  <si>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</si>
  <si>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</si>
  <si>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</si>
  <si>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</si>
  <si>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</si>
  <si>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</si>
  <si>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</si>
  <si>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</si>
  <si>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</si>
  <si>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</si>
  <si>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</si>
  <si>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</si>
  <si>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</si>
  <si>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</si>
  <si>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</si>
  <si>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</si>
  <si>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</si>
  <si>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</si>
  <si>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</si>
  <si>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</si>
  <si>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</si>
  <si>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</si>
  <si>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</si>
  <si>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</si>
  <si>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</si>
  <si>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</si>
  <si>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</si>
  <si>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</si>
  <si>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</si>
  <si>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</si>
  <si>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</si>
  <si>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</si>
  <si>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</si>
  <si>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</si>
  <si>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</si>
  <si>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</si>
  <si>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</si>
  <si>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</si>
  <si>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</si>
  <si>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</si>
  <si>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</si>
  <si>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</si>
  <si>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</si>
  <si>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</si>
  <si>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</si>
  <si>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</si>
  <si>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</si>
  <si>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</si>
  <si>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</si>
  <si>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</si>
  <si>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</si>
  <si>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</si>
  <si>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</si>
  <si>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</si>
  <si>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</si>
  <si>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</si>
  <si>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</si>
  <si>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</si>
  <si>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</si>
  <si>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</si>
  <si>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</si>
  <si>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</si>
  <si>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</si>
  <si>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</si>
  <si>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</si>
  <si>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</si>
  <si>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</si>
  <si>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</si>
  <si>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</si>
  <si>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</si>
  <si>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</si>
  <si>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</si>
  <si>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</si>
  <si>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</si>
  <si>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</si>
  <si>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</si>
  <si>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</si>
  <si>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</si>
  <si>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</si>
  <si>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</si>
  <si>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</si>
  <si>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</si>
  <si>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</si>
  <si>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</si>
  <si>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</si>
  <si>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</si>
  <si>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</si>
  <si>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</si>
  <si>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</si>
  <si>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</si>
  <si>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</si>
  <si>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</si>
  <si>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</si>
  <si>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</si>
  <si>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</si>
  <si>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</si>
  <si>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</si>
  <si>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</si>
  <si>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</si>
  <si>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</si>
  <si>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</si>
  <si>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</si>
  <si>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</si>
  <si>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</si>
  <si>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</si>
  <si>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</si>
  <si>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</si>
  <si>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</si>
  <si>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</si>
  <si>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</si>
  <si>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</si>
  <si>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</si>
  <si>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</si>
  <si>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</si>
  <si>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</si>
  <si>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</si>
  <si>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</si>
  <si>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</si>
  <si>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</si>
  <si>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</si>
  <si>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</si>
  <si>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</si>
  <si>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</si>
  <si>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</si>
  <si>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</si>
  <si>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</si>
  <si>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</si>
  <si>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</si>
  <si>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</si>
  <si>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</si>
  <si>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</si>
  <si>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</si>
  <si>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</si>
  <si>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</si>
  <si>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</si>
  <si>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</si>
  <si>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</si>
  <si>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</si>
  <si>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</si>
  <si>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</si>
  <si>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</si>
  <si>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</si>
  <si>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</si>
  <si>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</si>
  <si>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</si>
  <si>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</si>
  <si>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</si>
  <si>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</si>
  <si>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</si>
  <si>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</si>
  <si>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</si>
  <si>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</si>
  <si>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</si>
  <si>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</si>
  <si>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</si>
  <si>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</si>
  <si>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</si>
  <si>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</si>
  <si>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</si>
  <si>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</si>
  <si>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</si>
  <si>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</si>
  <si>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</si>
  <si>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</si>
  <si>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</si>
  <si>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</si>
  <si>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</si>
  <si>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</si>
  <si>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</si>
  <si>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</si>
  <si>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</si>
  <si>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</si>
  <si>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</si>
  <si>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</si>
  <si>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</si>
  <si>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</si>
  <si>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</si>
  <si>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</si>
  <si>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</si>
  <si>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</si>
  <si>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</si>
  <si>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</si>
  <si>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</si>
  <si>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</si>
  <si>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</si>
  <si>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</si>
  <si>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</si>
  <si>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</si>
  <si>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</si>
  <si>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</si>
  <si>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</si>
  <si>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</si>
  <si>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</si>
  <si>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</si>
  <si>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</si>
  <si>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</si>
  <si>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</si>
  <si>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</si>
  <si>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</si>
  <si>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</si>
  <si>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</si>
  <si>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</si>
  <si>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</si>
  <si>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</si>
  <si>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</si>
  <si>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</si>
  <si>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</si>
  <si>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</si>
  <si>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</si>
  <si>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</si>
  <si>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</si>
  <si>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</si>
  <si>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</si>
  <si>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</si>
  <si>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</si>
  <si>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</si>
  <si>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</si>
  <si>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</si>
  <si>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</si>
  <si>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</si>
  <si>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</si>
  <si>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</si>
  <si>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</si>
  <si>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</si>
  <si>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</si>
  <si>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</si>
  <si>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</si>
  <si>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</si>
  <si>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</si>
  <si>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</si>
  <si>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</si>
  <si>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</si>
  <si>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</si>
  <si>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</si>
  <si>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</si>
  <si>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</si>
  <si>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</si>
  <si>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</si>
  <si>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</si>
  <si>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</si>
  <si>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</si>
  <si>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</si>
  <si>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</si>
  <si>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</si>
  <si>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</si>
  <si>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</si>
  <si>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</si>
  <si>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</si>
  <si>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</si>
  <si>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</si>
  <si>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</si>
  <si>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</si>
  <si>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</si>
  <si>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</si>
  <si>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</si>
  <si>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</si>
  <si>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</si>
  <si>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</si>
  <si>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</si>
  <si>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</si>
  <si>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</si>
  <si>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</si>
  <si>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</si>
  <si>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</si>
  <si>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</si>
  <si>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</si>
  <si>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</si>
  <si>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</si>
  <si>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</si>
  <si>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</si>
  <si>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</si>
  <si>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</si>
  <si>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</si>
  <si>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</si>
  <si>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</si>
  <si>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</si>
  <si>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</si>
  <si>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</si>
  <si>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</si>
  <si>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</si>
  <si>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</si>
  <si>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</si>
  <si>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</si>
  <si>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</si>
  <si>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</si>
  <si>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</si>
  <si>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</si>
  <si>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</si>
  <si>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</si>
  <si>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</si>
  <si>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</si>
  <si>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</si>
  <si>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</si>
  <si>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</si>
  <si>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</si>
  <si>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</si>
  <si>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</si>
  <si>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</si>
  <si>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</si>
  <si>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</si>
  <si>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</si>
  <si>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</si>
  <si>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</si>
  <si>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</si>
  <si>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</si>
  <si>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</si>
  <si>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</si>
  <si>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</si>
  <si>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</si>
  <si>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</si>
  <si>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</si>
  <si>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</si>
  <si>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</si>
  <si>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</si>
  <si>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</si>
  <si>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</si>
  <si>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</si>
  <si>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</si>
  <si>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</si>
  <si>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</si>
  <si>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</si>
  <si>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</si>
  <si>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</si>
  <si>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</si>
  <si>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</si>
  <si>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</si>
  <si>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</si>
  <si>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</si>
  <si>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</si>
  <si>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</si>
  <si>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</si>
  <si>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</si>
  <si>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</si>
  <si>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</si>
  <si>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</si>
  <si>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</si>
  <si>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</si>
  <si>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</si>
  <si>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</si>
  <si>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</si>
  <si>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</si>
  <si>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</si>
  <si>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</si>
  <si>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</si>
  <si>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</si>
  <si>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</si>
  <si>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</si>
  <si>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</si>
  <si>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</si>
  <si>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</si>
  <si>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</si>
  <si>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</si>
  <si>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</si>
  <si>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</si>
  <si>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</si>
  <si>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</si>
  <si>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</si>
  <si>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</si>
  <si>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</si>
  <si>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</si>
  <si>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</si>
  <si>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</si>
  <si>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</si>
  <si>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</si>
  <si>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</si>
  <si>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</si>
  <si>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</si>
  <si>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</si>
  <si>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</si>
  <si>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</si>
  <si>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</si>
  <si>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</si>
  <si>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</si>
  <si>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</si>
  <si>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</si>
  <si>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</si>
  <si>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</si>
  <si>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</si>
  <si>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</si>
  <si>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</si>
  <si>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</si>
  <si>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</si>
  <si>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</si>
  <si>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</si>
  <si>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</si>
  <si>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</si>
  <si>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</si>
  <si>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</si>
  <si>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</si>
  <si>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</si>
  <si>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</si>
  <si>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</si>
  <si>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</si>
  <si>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</si>
  <si>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</si>
  <si>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</si>
  <si>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</si>
  <si>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</si>
  <si>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</si>
  <si>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</si>
  <si>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</si>
  <si>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</si>
  <si>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</si>
  <si>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</si>
  <si>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</si>
  <si>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</si>
  <si>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</si>
  <si>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</si>
  <si>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</si>
  <si>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</si>
  <si>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</si>
  <si>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</si>
  <si>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</si>
  <si>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</si>
  <si>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</si>
  <si>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</si>
  <si>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</si>
  <si>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</si>
  <si>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</si>
  <si>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</si>
  <si>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</si>
  <si>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</si>
  <si>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</si>
  <si>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</si>
  <si>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</si>
  <si>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</si>
  <si>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</si>
  <si>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</si>
  <si>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</si>
  <si>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</si>
  <si>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</si>
  <si>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</si>
  <si>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</si>
  <si>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</si>
  <si>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</si>
  <si>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</si>
  <si>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</si>
  <si>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</si>
  <si>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</si>
  <si>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</si>
  <si>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</si>
  <si>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</si>
  <si>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</si>
  <si>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</si>
  <si>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</si>
  <si>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</si>
  <si>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</si>
  <si>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</si>
  <si>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</si>
  <si>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</si>
  <si>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</si>
  <si>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</si>
  <si>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</si>
  <si>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</si>
  <si>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</si>
  <si>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</si>
  <si>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</si>
  <si>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</si>
  <si>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</si>
  <si>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</si>
  <si>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</si>
  <si>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</si>
  <si>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</si>
  <si>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</si>
  <si>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</si>
  <si>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</si>
  <si>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</si>
  <si>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</si>
  <si>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</si>
  <si>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</si>
  <si>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</si>
  <si>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</si>
  <si>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</si>
  <si>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</si>
  <si>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</si>
  <si>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</si>
  <si>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</si>
  <si>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</si>
  <si>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</si>
  <si>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</si>
  <si>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</si>
  <si>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</si>
  <si>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</si>
  <si>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</si>
  <si>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</si>
  <si>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</si>
  <si>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</si>
  <si>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</si>
  <si>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</si>
  <si>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</si>
  <si>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</si>
  <si>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</si>
  <si>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</si>
  <si>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</si>
  <si>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</si>
  <si>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</si>
  <si>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</si>
  <si>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</si>
  <si>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</si>
  <si>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</si>
  <si>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</si>
  <si>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</si>
  <si>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</si>
  <si>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</si>
  <si>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</si>
  <si>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</si>
  <si>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</si>
  <si>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</si>
  <si>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</si>
  <si>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</si>
  <si>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</si>
  <si>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</si>
  <si>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</si>
  <si>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</si>
  <si>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</si>
  <si>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</si>
  <si>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</si>
  <si>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</si>
  <si>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</si>
  <si>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</si>
  <si>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</si>
  <si>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</si>
  <si>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</si>
  <si>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</si>
  <si>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</si>
  <si>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</si>
  <si>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</si>
  <si>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</si>
  <si>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</si>
  <si>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</si>
  <si>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</si>
  <si>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</si>
  <si>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</si>
  <si>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</si>
  <si>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</si>
  <si>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</si>
  <si>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</si>
  <si>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</si>
  <si>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</si>
  <si>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</si>
  <si>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</si>
  <si>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</si>
  <si>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</si>
  <si>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</si>
  <si>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</si>
  <si>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</si>
  <si>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</si>
  <si>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</si>
  <si>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</si>
  <si>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</si>
  <si>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</si>
  <si>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</si>
  <si>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</si>
  <si>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</si>
  <si>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</si>
  <si>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</si>
  <si>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</si>
  <si>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</si>
  <si>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</si>
  <si>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</si>
  <si>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</si>
  <si>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</si>
  <si>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</si>
  <si>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</si>
  <si>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</si>
  <si>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</si>
  <si>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</si>
  <si>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</si>
  <si>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</si>
  <si>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</si>
  <si>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</si>
  <si>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</si>
  <si>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</si>
  <si>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</si>
  <si>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</si>
  <si>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</si>
  <si>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</si>
  <si>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</si>
  <si>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</si>
  <si>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</si>
  <si>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</si>
  <si>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</si>
  <si>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</si>
  <si>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</si>
  <si>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</si>
  <si>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</si>
  <si>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</si>
  <si>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</si>
  <si>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</si>
  <si>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</si>
  <si>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</si>
  <si>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</si>
  <si>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</si>
  <si>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</si>
  <si>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</si>
  <si>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</si>
  <si>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</si>
  <si>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</si>
  <si>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</si>
  <si>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</si>
  <si>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</si>
  <si>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</si>
  <si>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</si>
  <si>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</si>
  <si>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</si>
  <si>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</si>
  <si>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</si>
  <si>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</si>
  <si>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</si>
  <si>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</si>
  <si>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</si>
  <si>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</si>
  <si>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</si>
  <si>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</si>
  <si>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</si>
  <si>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</si>
  <si>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</si>
  <si>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</si>
  <si>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</si>
  <si>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</si>
  <si>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</si>
  <si>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</si>
  <si>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</si>
  <si>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</si>
  <si>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</si>
  <si>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</si>
  <si>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</si>
  <si>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</si>
  <si>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</si>
  <si>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</si>
  <si>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</si>
  <si>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</si>
  <si>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</si>
  <si>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</si>
  <si>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</si>
  <si>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</si>
  <si>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</si>
  <si>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</si>
  <si>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</si>
  <si>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</si>
  <si>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</si>
  <si>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</si>
  <si>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</si>
  <si>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</si>
  <si>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</si>
  <si>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</si>
  <si>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</si>
  <si>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</si>
  <si>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</si>
  <si>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</si>
  <si>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</si>
  <si>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</si>
  <si>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</si>
  <si>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</si>
  <si>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</si>
  <si>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</si>
  <si>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</si>
  <si>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</si>
  <si>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</si>
  <si>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</si>
  <si>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</si>
  <si>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</si>
  <si>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</si>
  <si>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</si>
  <si>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</si>
  <si>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</si>
  <si>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</si>
  <si>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</si>
  <si>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</si>
  <si>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</si>
  <si>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</si>
  <si>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</si>
  <si>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</si>
  <si>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</si>
  <si>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</si>
  <si>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</si>
  <si>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</si>
  <si>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</si>
  <si>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</si>
  <si>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</si>
  <si>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</si>
  <si>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</si>
  <si>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</si>
  <si>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</si>
  <si>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</si>
  <si>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</si>
  <si>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</si>
  <si>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</si>
  <si>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</si>
  <si>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</si>
  <si>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</si>
  <si>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</si>
  <si>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</si>
  <si>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</si>
  <si>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</si>
  <si>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</si>
  <si>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</si>
  <si>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</si>
  <si>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</si>
  <si>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</si>
  <si>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</si>
  <si>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</si>
  <si>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</si>
  <si>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</si>
  <si>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</si>
  <si>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</si>
  <si>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</si>
  <si>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</si>
  <si>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</si>
  <si>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</si>
  <si>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</si>
  <si>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</si>
  <si>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</si>
  <si>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</si>
  <si>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</si>
  <si>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</si>
  <si>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</si>
  <si>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</si>
  <si>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</si>
  <si>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</si>
  <si>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</si>
  <si>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</si>
  <si>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</si>
  <si>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</si>
  <si>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</si>
  <si>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</si>
  <si>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</si>
  <si>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</si>
  <si>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</si>
  <si>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</si>
  <si>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</si>
  <si>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</si>
  <si>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</si>
  <si>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</si>
  <si>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</si>
  <si>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</si>
  <si>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</si>
  <si>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</si>
  <si>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</si>
  <si>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</si>
  <si>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</si>
  <si>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</si>
  <si>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</si>
  <si>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</si>
  <si>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</si>
  <si>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</si>
  <si>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</si>
  <si>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</si>
  <si>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</si>
  <si>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</si>
  <si>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</si>
  <si>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</si>
  <si>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</si>
  <si>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</si>
  <si>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</si>
  <si>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</si>
  <si>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</si>
  <si>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</si>
  <si>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</si>
  <si>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</si>
  <si>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</si>
  <si>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</si>
  <si>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</si>
  <si>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</si>
  <si>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</si>
  <si>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</si>
  <si>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</si>
  <si>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</si>
  <si>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</si>
  <si>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</si>
  <si>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</si>
  <si>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</si>
  <si>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</si>
  <si>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</si>
  <si>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</si>
  <si>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</si>
  <si>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</si>
  <si>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</si>
  <si>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</si>
  <si>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</si>
  <si>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</si>
  <si>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</si>
  <si>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</si>
  <si>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</si>
  <si>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</si>
  <si>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</si>
  <si>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</si>
  <si>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</si>
  <si>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</si>
  <si>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</si>
  <si>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</si>
  <si>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</si>
  <si>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</si>
  <si>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</si>
  <si>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</si>
  <si>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</si>
  <si>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</si>
  <si>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</si>
  <si>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</si>
  <si>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</si>
  <si>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</si>
  <si>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</si>
  <si>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</si>
  <si>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</si>
  <si>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</si>
  <si>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</si>
  <si>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</si>
  <si>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</si>
  <si>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</si>
  <si>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</si>
  <si>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</si>
  <si>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</si>
  <si>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</si>
  <si>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</si>
  <si>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</si>
  <si>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</si>
  <si>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</si>
  <si>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</si>
  <si>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</si>
  <si>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</si>
  <si>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</si>
  <si>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</si>
  <si>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</si>
  <si>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</si>
  <si>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</si>
  <si>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</si>
  <si>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</si>
  <si>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</si>
  <si>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</si>
  <si>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</si>
  <si>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</si>
  <si>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</si>
  <si>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</si>
  <si>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</si>
  <si>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</si>
  <si>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</si>
  <si>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</si>
  <si>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</si>
  <si>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</si>
  <si>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</si>
  <si>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</si>
  <si>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</si>
  <si>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</si>
  <si>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</si>
  <si>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</si>
  <si>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</si>
  <si>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</si>
  <si>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</si>
  <si>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</si>
  <si>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</si>
  <si>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</si>
  <si>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</si>
  <si>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</si>
  <si>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</si>
  <si>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</si>
  <si>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</si>
  <si>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</si>
  <si>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</si>
  <si>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</si>
  <si>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</si>
  <si>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</si>
  <si>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</si>
  <si>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</si>
  <si>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</si>
  <si>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</si>
  <si>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</si>
  <si>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</si>
  <si>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</si>
  <si>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</si>
  <si>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</si>
  <si>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</si>
  <si>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</si>
  <si>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</si>
  <si>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</si>
  <si>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</si>
  <si>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</si>
  <si>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</si>
  <si>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</si>
  <si>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</si>
  <si>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</si>
  <si>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</si>
  <si>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</si>
  <si>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</si>
  <si>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</si>
  <si>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</si>
  <si>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</si>
  <si>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</si>
  <si>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</si>
  <si>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</si>
  <si>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</si>
  <si>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</si>
  <si>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</si>
  <si>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</si>
  <si>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</si>
  <si>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</si>
  <si>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</si>
  <si>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</si>
  <si>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</si>
  <si>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</si>
  <si>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</si>
  <si>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</si>
  <si>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</si>
  <si>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</si>
  <si>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</si>
  <si>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</si>
  <si>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</si>
  <si>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</si>
  <si>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</si>
  <si>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</si>
  <si>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</si>
  <si>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</si>
  <si>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</si>
  <si>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</si>
  <si>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</si>
  <si>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</si>
  <si>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</si>
  <si>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</si>
  <si>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</si>
  <si>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</si>
  <si>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</si>
  <si>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</si>
  <si>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</si>
  <si>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</si>
  <si>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</si>
  <si>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</si>
  <si>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</si>
  <si>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</si>
  <si>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</si>
  <si>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</si>
  <si>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</si>
  <si>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</si>
  <si>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</si>
  <si>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</si>
  <si>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</si>
  <si>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</si>
  <si>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</si>
  <si>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</si>
  <si>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</si>
  <si>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</si>
  <si>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</si>
  <si>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</si>
  <si>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</si>
  <si>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</si>
  <si>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</si>
  <si>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</si>
  <si>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</si>
  <si>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</si>
  <si>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</si>
  <si>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</si>
  <si>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</si>
  <si>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</si>
  <si>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</si>
  <si>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</si>
  <si>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</si>
  <si>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</si>
  <si>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</si>
  <si>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</si>
  <si>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</si>
  <si>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</si>
  <si>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</si>
  <si>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</si>
  <si>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</si>
  <si>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</si>
  <si>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</si>
  <si>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</si>
  <si>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</si>
  <si>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</si>
  <si>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</si>
  <si>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</si>
  <si>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</si>
  <si>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</si>
  <si>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</si>
  <si>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</si>
  <si>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</si>
  <si>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</si>
  <si>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</si>
  <si>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</si>
  <si>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</si>
  <si>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</si>
  <si>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</si>
  <si>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</si>
  <si>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</si>
  <si>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</si>
  <si>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</si>
  <si>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</si>
  <si>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</si>
  <si>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</si>
  <si>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</si>
  <si>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</si>
  <si>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</si>
  <si>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</si>
  <si>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</si>
  <si>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</si>
  <si>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</si>
  <si>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</si>
  <si>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</si>
  <si>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</si>
  <si>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</si>
  <si>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</si>
  <si>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</si>
  <si>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</si>
  <si>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</si>
  <si>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</si>
  <si>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</si>
  <si>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</si>
  <si>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</si>
  <si>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</si>
  <si>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</si>
  <si>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</si>
  <si>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</si>
  <si>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</si>
  <si>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</si>
  <si>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</si>
  <si>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</si>
  <si>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</si>
  <si>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</si>
  <si>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</si>
  <si>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</si>
  <si>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</si>
  <si>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</si>
  <si>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</si>
  <si>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</si>
  <si>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</si>
  <si>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</si>
  <si>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</si>
  <si>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</si>
  <si>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</si>
  <si>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</si>
  <si>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</si>
  <si>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</si>
  <si>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</si>
  <si>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</si>
  <si>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</si>
  <si>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</si>
  <si>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</si>
  <si>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</si>
  <si>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</si>
  <si>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</si>
  <si>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</si>
  <si>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</si>
  <si>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</si>
  <si>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</si>
  <si>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</si>
  <si>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</si>
  <si>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</si>
  <si>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</si>
  <si>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</si>
  <si>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</si>
  <si>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</si>
  <si>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</si>
  <si>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</si>
  <si>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</si>
  <si>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</si>
  <si>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</si>
  <si>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</si>
  <si>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</si>
  <si>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</si>
  <si>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</si>
  <si>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</si>
  <si>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</si>
  <si>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</si>
  <si>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</si>
  <si>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</si>
  <si>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</si>
  <si>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</si>
  <si>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</si>
  <si>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</si>
  <si>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</si>
  <si>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</si>
  <si>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</si>
  <si>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</si>
  <si>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</si>
  <si>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</si>
  <si>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</si>
  <si>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</si>
  <si>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</si>
  <si>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</si>
  <si>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</si>
  <si>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</si>
  <si>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</si>
  <si>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</si>
  <si>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</si>
  <si>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</si>
  <si>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</si>
  <si>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</si>
  <si>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</si>
  <si>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</si>
  <si>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</si>
  <si>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</si>
  <si>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</si>
  <si>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</si>
  <si>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</si>
  <si>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</si>
  <si>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</si>
  <si>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</si>
  <si>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</si>
  <si>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</si>
  <si>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</si>
  <si>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</si>
  <si>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</si>
  <si>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</si>
  <si>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</si>
  <si>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</si>
  <si>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</si>
  <si>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</si>
  <si>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</si>
  <si>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</si>
  <si>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</si>
  <si>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</si>
  <si>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</si>
  <si>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</si>
  <si>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</si>
  <si>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</si>
  <si>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</si>
  <si>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</si>
  <si>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</si>
  <si>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</si>
  <si>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</si>
  <si>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</si>
  <si>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</si>
  <si>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</si>
  <si>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</si>
  <si>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</si>
  <si>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</si>
  <si>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</si>
  <si>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</si>
  <si>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</si>
  <si>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</si>
  <si>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</si>
  <si>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</si>
  <si>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</si>
  <si>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</si>
  <si>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</si>
  <si>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</si>
  <si>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</si>
  <si>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</si>
  <si>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</si>
  <si>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</si>
  <si>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</si>
  <si>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</si>
  <si>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</si>
  <si>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</si>
  <si>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</si>
  <si>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</si>
  <si>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</si>
  <si>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</si>
  <si>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</si>
  <si>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</si>
  <si>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</si>
  <si>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</si>
  <si>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</si>
  <si>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</si>
  <si>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</si>
  <si>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</si>
  <si>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</si>
  <si>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</si>
  <si>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</si>
  <si>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</si>
  <si>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</si>
  <si>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</si>
  <si>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</si>
  <si>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</si>
  <si>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</si>
  <si>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</si>
  <si>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</si>
  <si>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</si>
  <si>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</si>
  <si>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</si>
  <si>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</si>
  <si>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</si>
  <si>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</si>
  <si>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</si>
  <si>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</si>
  <si>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</si>
  <si>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</si>
  <si>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</si>
  <si>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</si>
  <si>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</si>
  <si>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</si>
  <si>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</si>
  <si>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</si>
  <si>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</si>
  <si>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</si>
  <si>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</si>
  <si>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</si>
  <si>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</si>
  <si>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</si>
  <si>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</si>
  <si>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</si>
  <si>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</si>
  <si>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</si>
  <si>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</si>
  <si>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</si>
  <si>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</si>
  <si>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</si>
  <si>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</si>
  <si>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</si>
  <si>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</si>
  <si>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</si>
  <si>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</si>
  <si>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</si>
  <si>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</si>
  <si>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</si>
  <si>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</si>
  <si>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</si>
  <si>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</si>
  <si>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</si>
  <si>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</si>
  <si>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</si>
  <si>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</si>
  <si>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</si>
  <si>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</si>
  <si>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</si>
  <si>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</si>
  <si>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</si>
  <si>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</si>
  <si>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</si>
  <si>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</si>
  <si>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</si>
  <si>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</si>
  <si>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</si>
  <si>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</si>
  <si>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</si>
  <si>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</si>
  <si>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</si>
  <si>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</si>
  <si>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</si>
  <si>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</si>
  <si>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</si>
  <si>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</si>
  <si>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</si>
  <si>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</si>
  <si>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</si>
  <si>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</si>
  <si>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</si>
  <si>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</si>
  <si>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</si>
  <si>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</si>
  <si>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</si>
  <si>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</si>
  <si>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</si>
  <si>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</si>
  <si>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</si>
  <si>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</si>
  <si>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</si>
  <si>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</si>
  <si>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</si>
  <si>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</si>
  <si>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</si>
  <si>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</si>
  <si>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</si>
  <si>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</si>
  <si>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</si>
  <si>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</si>
  <si>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</si>
  <si>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</si>
  <si>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</si>
  <si>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</si>
  <si>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</si>
  <si>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</si>
  <si>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</si>
  <si>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</si>
  <si>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</si>
  <si>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</si>
  <si>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</si>
  <si>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</si>
  <si>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</si>
  <si>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</si>
  <si>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</si>
  <si>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</si>
  <si>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</si>
  <si>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</si>
  <si>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</si>
  <si>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</si>
  <si>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</si>
  <si>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</si>
  <si>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</si>
  <si>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</si>
  <si>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</si>
  <si>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</si>
  <si>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</si>
  <si>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</si>
  <si>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</si>
  <si>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</si>
  <si>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</si>
  <si>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</si>
  <si>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</si>
  <si>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</si>
  <si>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</si>
  <si>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</si>
  <si>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</si>
  <si>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</si>
  <si>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</si>
  <si>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</si>
  <si>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</si>
  <si>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</si>
  <si>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</si>
  <si>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</si>
  <si>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</si>
  <si>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</si>
  <si>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</si>
  <si>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</si>
  <si>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</si>
  <si>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</si>
  <si>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</si>
  <si>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</si>
  <si>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</si>
  <si>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</si>
  <si>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</si>
  <si>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</si>
  <si>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</si>
  <si>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</si>
  <si>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</si>
  <si>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</si>
  <si>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</si>
  <si>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</si>
  <si>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</si>
  <si>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</si>
  <si>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</si>
  <si>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</si>
  <si>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</si>
  <si>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</si>
  <si>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</si>
  <si>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</si>
  <si>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</si>
  <si>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</si>
  <si>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</si>
  <si>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</si>
  <si>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</si>
  <si>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</si>
  <si>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</si>
  <si>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</si>
  <si>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</si>
  <si>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</si>
  <si>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</si>
  <si>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</si>
  <si>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</si>
  <si>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</si>
  <si>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</si>
  <si>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</si>
  <si>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</si>
  <si>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</si>
  <si>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</si>
  <si>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</si>
  <si>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</si>
  <si>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</si>
  <si>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</si>
  <si>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</si>
  <si>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</si>
  <si>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</si>
  <si>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</si>
  <si>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</si>
  <si>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</si>
  <si>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</si>
  <si>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</si>
  <si>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</si>
  <si>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</si>
  <si>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</si>
  <si>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</si>
  <si>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</si>
  <si>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</si>
  <si>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</si>
  <si>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</si>
  <si>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</si>
  <si>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</si>
  <si>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</si>
  <si>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</si>
  <si>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</si>
  <si>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</si>
  <si>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</si>
  <si>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</si>
  <si>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</si>
  <si>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</si>
  <si>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</si>
  <si>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</si>
  <si>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</si>
  <si>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</si>
  <si>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</si>
  <si>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</si>
  <si>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</si>
  <si>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</si>
  <si>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</si>
  <si>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</si>
  <si>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</si>
  <si>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</si>
  <si>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</si>
  <si>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</si>
  <si>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</si>
  <si>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</si>
  <si>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</si>
  <si>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</si>
  <si>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</si>
  <si>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</si>
  <si>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</si>
  <si>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</si>
  <si>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</si>
  <si>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</si>
  <si>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</si>
  <si>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</si>
  <si>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</si>
  <si>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</si>
  <si>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</si>
  <si>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</si>
  <si>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</si>
  <si>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</si>
  <si>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</si>
  <si>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</si>
  <si>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</si>
  <si>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</si>
  <si>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</si>
  <si>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</si>
  <si>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</si>
  <si>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</si>
  <si>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</si>
  <si>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</si>
  <si>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</si>
  <si>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</si>
  <si>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</si>
  <si>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</si>
  <si>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</si>
  <si>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</si>
  <si>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</si>
  <si>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</si>
  <si>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</si>
  <si>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</si>
  <si>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</si>
  <si>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</si>
  <si>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</si>
  <si>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</si>
  <si>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</si>
  <si>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</si>
  <si>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</si>
  <si>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</si>
  <si>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</si>
  <si>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</si>
  <si>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</si>
  <si>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</si>
  <si>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</si>
  <si>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</si>
  <si>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</si>
  <si>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</si>
  <si>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</si>
  <si>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</si>
  <si>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</si>
  <si>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</si>
  <si>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</si>
  <si>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</si>
  <si>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</si>
  <si>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</si>
  <si>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</si>
  <si>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</si>
  <si>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</si>
  <si>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</si>
  <si>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</si>
  <si>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</si>
  <si>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</si>
  <si>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</si>
  <si>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</si>
  <si>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</si>
  <si>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</si>
  <si>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</si>
  <si>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</si>
  <si>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</si>
  <si>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</si>
  <si>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</si>
  <si>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</si>
  <si>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</si>
  <si>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</si>
  <si>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</si>
  <si>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</si>
  <si>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</si>
  <si>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</si>
  <si>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</si>
  <si>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</si>
  <si>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</si>
  <si>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</si>
  <si>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</si>
  <si>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</si>
  <si>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</si>
  <si>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</si>
  <si>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</si>
  <si>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</si>
  <si>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</si>
  <si>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</si>
  <si>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</si>
  <si>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</si>
  <si>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</si>
  <si>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</si>
  <si>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</si>
  <si>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</si>
  <si>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</si>
  <si>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</si>
  <si>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</si>
  <si>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</si>
  <si>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</si>
  <si>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</si>
  <si>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</si>
  <si>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</si>
  <si>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</si>
  <si>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</si>
  <si>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</si>
  <si>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</si>
  <si>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</si>
  <si>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</si>
  <si>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</si>
  <si>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</si>
  <si>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</si>
  <si>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</si>
  <si>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</si>
  <si>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</si>
  <si>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</si>
  <si>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</si>
  <si>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</si>
  <si>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</si>
  <si>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</si>
  <si>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</si>
  <si>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</si>
  <si>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</si>
  <si>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</si>
  <si>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</si>
  <si>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</si>
  <si>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</si>
  <si>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</si>
  <si>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</si>
  <si>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</si>
  <si>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</si>
  <si>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</si>
  <si>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</si>
  <si>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</si>
  <si>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</si>
  <si>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</si>
  <si>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</si>
  <si>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</si>
  <si>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</si>
  <si>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</si>
  <si>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</si>
  <si>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</si>
  <si>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</si>
  <si>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</si>
  <si>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</si>
  <si>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</si>
  <si>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</si>
  <si>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</si>
  <si>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</si>
  <si>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</si>
  <si>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</si>
  <si>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</si>
  <si>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</si>
  <si>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</si>
  <si>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</si>
  <si>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</si>
  <si>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</si>
  <si>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</si>
  <si>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</si>
  <si>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</si>
  <si>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</si>
  <si>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</si>
  <si>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</si>
  <si>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</si>
  <si>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</si>
  <si>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</si>
  <si>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</si>
  <si>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</si>
  <si>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</si>
  <si>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</si>
  <si>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</si>
  <si>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</si>
  <si>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</si>
  <si>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</si>
  <si>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</si>
  <si>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</si>
  <si>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</si>
  <si>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</si>
  <si>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</si>
  <si>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</si>
  <si>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</si>
  <si>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</si>
  <si>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</si>
  <si>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</si>
  <si>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</si>
  <si>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</si>
  <si>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</si>
  <si>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</si>
  <si>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</si>
  <si>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</si>
  <si>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</si>
  <si>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</si>
  <si>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</si>
  <si>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</si>
  <si>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</si>
  <si>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</si>
  <si>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</si>
  <si>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</si>
  <si>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</si>
  <si>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</si>
  <si>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</si>
  <si>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</si>
  <si>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</si>
  <si>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</si>
  <si>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</si>
  <si>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</si>
  <si>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</si>
  <si>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</si>
  <si>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</si>
  <si>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</si>
  <si>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</si>
  <si>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</si>
  <si>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</si>
  <si>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</si>
  <si>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</si>
  <si>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</si>
  <si>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</si>
  <si>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</si>
  <si>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</si>
  <si>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</si>
  <si>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</si>
  <si>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</si>
  <si>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</si>
  <si>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</si>
  <si>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</si>
  <si>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</si>
  <si>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</si>
  <si>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</si>
  <si>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</si>
  <si>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</si>
  <si>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</si>
  <si>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</si>
  <si>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</si>
  <si>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</si>
  <si>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</si>
  <si>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</si>
  <si>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</si>
  <si>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</si>
  <si>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</si>
  <si>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</si>
  <si>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</si>
  <si>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</si>
  <si>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</si>
  <si>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</si>
  <si>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</si>
  <si>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</si>
  <si>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</si>
  <si>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</si>
  <si>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</si>
  <si>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</si>
  <si>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</si>
  <si>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</si>
  <si>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</si>
  <si>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</si>
  <si>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</si>
  <si>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</si>
  <si>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</si>
  <si>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</si>
  <si>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</si>
  <si>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</si>
  <si>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</si>
  <si>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</si>
  <si>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</si>
  <si>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</si>
  <si>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</si>
  <si>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</si>
  <si>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</si>
  <si>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</si>
  <si>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</si>
  <si>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</si>
  <si>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</si>
  <si>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</si>
  <si>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</si>
  <si>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</si>
  <si>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</si>
  <si>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</si>
  <si>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</si>
  <si>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</si>
  <si>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</si>
  <si>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</si>
  <si>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</si>
  <si>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</si>
  <si>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</si>
  <si>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</si>
  <si>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</si>
  <si>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</si>
  <si>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</si>
  <si>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</si>
  <si>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</si>
  <si>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</si>
  <si>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</si>
  <si>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</si>
  <si>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</si>
  <si>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</si>
  <si>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</si>
  <si>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</si>
  <si>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</si>
  <si>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</si>
  <si>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</si>
  <si>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</si>
  <si>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</si>
  <si>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</si>
  <si>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</si>
  <si>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</si>
  <si>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</si>
  <si>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</si>
  <si>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</si>
  <si>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</si>
  <si>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</si>
  <si>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</si>
  <si>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</si>
  <si>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</si>
  <si>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</si>
  <si>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</si>
  <si>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</si>
  <si>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</si>
  <si>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</si>
  <si>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</si>
  <si>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</si>
  <si>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</si>
  <si>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</si>
  <si>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</si>
  <si>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</si>
  <si>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</si>
  <si>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</si>
  <si>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</si>
  <si>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</si>
  <si>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</si>
  <si>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</si>
  <si>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</si>
  <si>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</si>
  <si>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</si>
  <si>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</si>
  <si>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</si>
  <si>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</si>
  <si>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</si>
  <si>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</si>
  <si>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</si>
  <si>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</si>
  <si>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</si>
  <si>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</si>
  <si>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</si>
  <si>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</si>
  <si>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</si>
  <si>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</si>
  <si>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</si>
  <si>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</si>
  <si>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</si>
  <si>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</si>
  <si>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</si>
  <si>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</si>
  <si>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</si>
  <si>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</si>
  <si>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</si>
  <si>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</si>
  <si>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</si>
  <si>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</si>
  <si>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</si>
  <si>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</si>
  <si>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</si>
  <si>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</si>
  <si>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</si>
  <si>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</si>
  <si>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</si>
  <si>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</si>
  <si>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</si>
  <si>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</si>
  <si>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</si>
  <si>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</si>
  <si>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</si>
  <si>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</si>
  <si>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</si>
  <si>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</si>
  <si>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</si>
  <si>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</si>
  <si>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</si>
  <si>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</si>
  <si>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</si>
  <si>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</si>
  <si>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</si>
  <si>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</si>
  <si>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</si>
  <si>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</si>
  <si>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</si>
  <si>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</si>
  <si>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</si>
  <si>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</si>
  <si>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</si>
  <si>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</si>
  <si>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</si>
  <si>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</si>
  <si>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</si>
  <si>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</si>
  <si>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</si>
  <si>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</si>
  <si>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</si>
  <si>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</si>
  <si>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</si>
  <si>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</si>
  <si>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</si>
  <si>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</si>
  <si>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</si>
  <si>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</si>
  <si>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</si>
  <si>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</si>
  <si>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</si>
  <si>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</si>
  <si>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</si>
  <si>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</si>
  <si>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</si>
  <si>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</si>
  <si>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</si>
  <si>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</si>
  <si>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</si>
  <si>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</si>
  <si>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</si>
  <si>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</si>
  <si>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</si>
  <si>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</si>
  <si>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</si>
  <si>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</si>
  <si>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</si>
  <si>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</si>
  <si>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</si>
  <si>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</si>
  <si>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</si>
  <si>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</si>
  <si>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</si>
  <si>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</si>
  <si>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</si>
  <si>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</si>
  <si>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</si>
  <si>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</si>
  <si>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</si>
  <si>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</si>
  <si>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</si>
  <si>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</si>
  <si>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</si>
  <si>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</si>
  <si>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</si>
  <si>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</si>
  <si>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</si>
  <si>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</si>
  <si>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</si>
  <si>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</si>
  <si>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</si>
  <si>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</si>
  <si>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</si>
  <si>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</si>
  <si>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</si>
  <si>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</si>
  <si>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</si>
  <si>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</si>
  <si>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</si>
  <si>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</si>
  <si>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</si>
  <si>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</si>
  <si>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</si>
  <si>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</si>
  <si>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</si>
  <si>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</si>
  <si>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</si>
  <si>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</si>
  <si>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</si>
  <si>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</si>
  <si>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</si>
  <si>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</si>
  <si>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</si>
  <si>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</si>
  <si>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</si>
  <si>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</si>
  <si>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</si>
  <si>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</si>
  <si>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</si>
  <si>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</si>
  <si>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</si>
  <si>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</si>
  <si>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</si>
  <si>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</si>
  <si>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</si>
  <si>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</si>
  <si>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</si>
  <si>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</si>
  <si>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</si>
  <si>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</si>
  <si>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</si>
  <si>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</si>
  <si>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</si>
  <si>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</si>
  <si>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</si>
  <si>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</si>
  <si>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</si>
  <si>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</si>
  <si>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</si>
  <si>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</si>
  <si>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</si>
  <si>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</si>
  <si>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</si>
  <si>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</si>
  <si>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</si>
  <si>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</si>
  <si>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</si>
  <si>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</si>
  <si>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</si>
  <si>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</si>
  <si>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</si>
  <si>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</si>
  <si>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</si>
  <si>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</si>
  <si>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</si>
  <si>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</si>
  <si>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</si>
  <si>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</si>
  <si>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</si>
  <si>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</si>
  <si>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</si>
  <si>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</si>
  <si>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</si>
  <si>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</si>
  <si>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</si>
  <si>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</si>
  <si>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</si>
  <si>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</si>
  <si>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</si>
  <si>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</si>
  <si>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</si>
  <si>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</si>
  <si>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</si>
  <si>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</si>
  <si>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</si>
  <si>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</si>
  <si>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</si>
  <si>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</si>
  <si>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</si>
  <si>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</si>
  <si>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</si>
  <si>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</si>
  <si>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</si>
  <si>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</si>
  <si>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</si>
  <si>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</si>
  <si>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</si>
  <si>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</si>
  <si>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</si>
  <si>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</si>
  <si>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</si>
  <si>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</si>
  <si>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</si>
  <si>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</si>
  <si>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</si>
  <si>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</si>
  <si>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</si>
  <si>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</si>
  <si>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</si>
  <si>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</si>
  <si>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</si>
  <si>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</si>
  <si>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</si>
  <si>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</si>
  <si>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</si>
  <si>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</si>
  <si>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</si>
  <si>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</si>
  <si>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</si>
  <si>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</si>
  <si>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</si>
  <si>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</si>
  <si>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</si>
  <si>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</si>
  <si>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</si>
  <si>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</si>
  <si>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</si>
  <si>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</si>
  <si>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</si>
  <si>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</si>
  <si>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</si>
  <si>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</si>
  <si>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</si>
  <si>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</si>
  <si>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</si>
  <si>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</si>
  <si>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</si>
  <si>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</si>
  <si>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</si>
  <si>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</si>
  <si>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</si>
  <si>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</si>
  <si>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</si>
  <si>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</si>
  <si>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</si>
  <si>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</si>
  <si>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</si>
  <si>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</si>
  <si>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</si>
  <si>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</si>
  <si>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</si>
  <si>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</si>
  <si>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</si>
  <si>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</si>
  <si>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</si>
  <si>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</si>
  <si>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</si>
  <si>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</si>
  <si>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</si>
  <si>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</si>
  <si>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</si>
  <si>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</si>
  <si>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</si>
  <si>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</si>
  <si>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</si>
  <si>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</si>
  <si>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</si>
  <si>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</si>
  <si>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</si>
  <si>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</si>
  <si>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</si>
  <si>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</si>
  <si>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</si>
  <si>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</si>
  <si>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</si>
  <si>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</si>
  <si>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</si>
  <si>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</si>
  <si>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</si>
  <si>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</si>
  <si>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</si>
  <si>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</si>
  <si>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</si>
  <si>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</si>
  <si>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</si>
  <si>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</si>
  <si>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</si>
  <si>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</si>
  <si>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</si>
  <si>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</si>
  <si>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</si>
  <si>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</si>
  <si>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</si>
  <si>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</si>
  <si>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</si>
  <si>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</si>
  <si>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</si>
  <si>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</si>
  <si>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</si>
  <si>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</si>
  <si>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</si>
  <si>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</si>
  <si>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</si>
  <si>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</si>
  <si>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</si>
  <si>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</si>
  <si>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</si>
  <si>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</si>
  <si>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</si>
  <si>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</si>
  <si>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</si>
  <si>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</si>
  <si>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</si>
  <si>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</si>
  <si>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</si>
  <si>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</si>
  <si>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</si>
  <si>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</si>
  <si>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</si>
  <si>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</si>
  <si>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</si>
  <si>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</si>
  <si>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</si>
  <si>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</si>
  <si>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</si>
  <si>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</si>
  <si>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</si>
  <si>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</si>
  <si>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</si>
  <si>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</si>
  <si>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</si>
  <si>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</si>
  <si>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</si>
  <si>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</si>
  <si>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</si>
  <si>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</si>
  <si>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</si>
  <si>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</si>
  <si>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</si>
  <si>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</si>
  <si>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</si>
  <si>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</si>
  <si>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</si>
  <si>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</si>
  <si>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</si>
  <si>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</si>
  <si>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</si>
  <si>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</si>
  <si>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</si>
  <si>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</si>
  <si>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</si>
  <si>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</si>
  <si>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</si>
  <si>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</si>
  <si>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</si>
  <si>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</si>
  <si>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</si>
  <si>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</si>
  <si>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</si>
  <si>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</si>
  <si>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</si>
  <si>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</si>
  <si>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</si>
  <si>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</si>
  <si>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</si>
  <si>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</si>
  <si>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</si>
  <si>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</si>
  <si>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</si>
  <si>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</si>
  <si>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</si>
  <si>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</si>
  <si>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</si>
  <si>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</si>
  <si>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</si>
  <si>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</si>
  <si>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</si>
  <si>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</si>
  <si>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</si>
  <si>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</si>
  <si>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</si>
  <si>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</si>
  <si>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</si>
  <si>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</si>
  <si>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</si>
  <si>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</si>
  <si>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</si>
  <si>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</si>
  <si>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</si>
  <si>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</si>
  <si>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</si>
  <si>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</si>
  <si>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</si>
  <si>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</si>
  <si>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</si>
  <si>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</si>
  <si>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</si>
  <si>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</si>
  <si>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</si>
  <si>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</si>
  <si>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</si>
  <si>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</si>
  <si>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</si>
  <si>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</si>
  <si>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</si>
  <si>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</si>
  <si>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</si>
  <si>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</si>
  <si>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</si>
  <si>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</si>
  <si>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</si>
  <si>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</si>
  <si>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</si>
  <si>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</si>
  <si>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</si>
  <si>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</si>
  <si>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</si>
  <si>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</si>
  <si>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</si>
  <si>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</si>
  <si>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</si>
  <si>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</si>
  <si>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</si>
  <si>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</si>
  <si>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</si>
  <si>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</si>
  <si>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</si>
  <si>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</si>
  <si>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</si>
  <si>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</si>
  <si>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</si>
  <si>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</si>
  <si>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</si>
  <si>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</si>
  <si>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</si>
  <si>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</si>
  <si>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</si>
  <si>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</si>
  <si>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</si>
  <si>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</si>
  <si>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</si>
  <si>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</si>
  <si>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</si>
  <si>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</si>
  <si>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</si>
  <si>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</si>
  <si>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</si>
  <si>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</si>
  <si>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</si>
  <si>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</si>
  <si>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</si>
  <si>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</si>
  <si>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</si>
  <si>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</si>
  <si>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</si>
  <si>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</si>
  <si>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</si>
  <si>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</si>
  <si>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</si>
  <si>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</si>
  <si>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</si>
  <si>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</si>
  <si>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</si>
  <si>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</si>
  <si>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</si>
  <si>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</si>
  <si>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</si>
  <si>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</si>
  <si>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</si>
  <si>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</si>
  <si>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</si>
  <si>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</si>
  <si>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</si>
  <si>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</si>
  <si>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</si>
  <si>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</si>
  <si>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</si>
  <si>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</si>
  <si>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</si>
  <si>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</si>
  <si>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</si>
  <si>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</si>
  <si>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</si>
  <si>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</si>
  <si>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</si>
  <si>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</si>
  <si>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</si>
  <si>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</si>
  <si>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</si>
  <si>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</si>
  <si>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</si>
  <si>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</si>
  <si>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</si>
  <si>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</si>
  <si>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</si>
  <si>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</si>
  <si>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</si>
  <si>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</si>
  <si>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</si>
  <si>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</si>
  <si>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</si>
  <si>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</si>
  <si>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</si>
  <si>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</si>
  <si>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</si>
  <si>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</si>
  <si>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</si>
  <si>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</si>
  <si>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</si>
  <si>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</si>
  <si>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</si>
  <si>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</si>
  <si>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</si>
  <si>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</si>
  <si>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</si>
  <si>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</si>
  <si>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</si>
  <si>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</si>
  <si>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</si>
  <si>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</si>
  <si>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</si>
  <si>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</si>
  <si>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</si>
  <si>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</si>
  <si>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</si>
  <si>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</si>
  <si>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</si>
  <si>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</si>
  <si>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</si>
  <si>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</si>
  <si>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</si>
  <si>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</si>
  <si>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</si>
  <si>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</si>
  <si>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</si>
  <si>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</si>
  <si>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</si>
  <si>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</si>
  <si>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</si>
  <si>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</si>
  <si>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</si>
  <si>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</si>
  <si>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</si>
  <si>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</si>
  <si>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</si>
  <si>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</si>
  <si>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</si>
  <si>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</si>
  <si>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</si>
  <si>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</si>
  <si>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</si>
  <si>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</si>
  <si>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</si>
  <si>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</si>
  <si>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</si>
  <si>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</si>
  <si>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</si>
  <si>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</si>
  <si>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</si>
  <si>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</si>
  <si>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</si>
  <si>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</si>
  <si>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</si>
  <si>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</si>
  <si>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</si>
  <si>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</si>
  <si>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</si>
  <si>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</si>
  <si>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</si>
  <si>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</si>
  <si>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</si>
  <si>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</si>
  <si>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</si>
  <si>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</si>
  <si>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</si>
  <si>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</si>
  <si>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</si>
  <si>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</si>
  <si>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</si>
  <si>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</si>
  <si>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</si>
  <si>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</si>
  <si>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</si>
  <si>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</si>
  <si>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</si>
  <si>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</si>
  <si>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</si>
  <si>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</si>
  <si>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</si>
  <si>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</si>
  <si>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</si>
  <si>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</si>
  <si>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</si>
  <si>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</si>
  <si>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</si>
  <si>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</si>
  <si>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</si>
  <si>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</si>
  <si>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</si>
  <si>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</si>
  <si>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</si>
  <si>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</si>
  <si>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</si>
  <si>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</si>
  <si>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</si>
  <si>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</si>
  <si>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</si>
  <si>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</si>
  <si>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</si>
  <si>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</si>
  <si>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</si>
  <si>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</si>
  <si>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</si>
  <si>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</si>
  <si>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</si>
  <si>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</si>
  <si>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</si>
  <si>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</si>
  <si>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</si>
  <si>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</si>
  <si>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</si>
  <si>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</si>
  <si>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</si>
  <si>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</si>
  <si>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</si>
  <si>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</si>
  <si>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</si>
  <si>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</si>
  <si>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</si>
  <si>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</si>
  <si>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</si>
  <si>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</si>
  <si>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</si>
  <si>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</si>
  <si>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</si>
  <si>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</si>
  <si>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</si>
  <si>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</si>
  <si>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</si>
  <si>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</si>
  <si>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</si>
  <si>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</si>
  <si>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</si>
  <si>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</si>
  <si>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</si>
  <si>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</si>
  <si>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</si>
  <si>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</si>
  <si>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</si>
  <si>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</si>
  <si>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</si>
  <si>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</si>
  <si>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</si>
  <si>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</si>
  <si>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</si>
  <si>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</si>
  <si>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</si>
  <si>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</si>
  <si>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</si>
  <si>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</si>
  <si>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</si>
  <si>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</si>
  <si>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</si>
  <si>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</si>
  <si>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</si>
  <si>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</si>
  <si>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</si>
  <si>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</si>
  <si>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</si>
  <si>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</si>
  <si>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</si>
  <si>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</si>
  <si>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</si>
  <si>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</si>
  <si>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</si>
  <si>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</si>
  <si>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</si>
  <si>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</si>
  <si>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</si>
  <si>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</si>
  <si>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</si>
  <si>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</si>
  <si>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</si>
  <si>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</si>
  <si>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</si>
  <si>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</si>
  <si>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</si>
  <si>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</si>
  <si>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</si>
  <si>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</si>
  <si>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</si>
  <si>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</si>
  <si>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</si>
  <si>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</si>
  <si>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</si>
  <si>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</si>
  <si>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</si>
  <si>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</si>
  <si>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</si>
  <si>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</si>
  <si>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</si>
  <si>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</si>
  <si>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</si>
  <si>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</si>
  <si>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</si>
  <si>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</si>
  <si>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</si>
  <si>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</si>
  <si>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</si>
  <si>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</si>
  <si>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</si>
  <si>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</si>
  <si>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</si>
  <si>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</si>
  <si>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</si>
  <si>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</si>
  <si>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</si>
  <si>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</si>
  <si>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</si>
  <si>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</si>
  <si>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</si>
  <si>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</si>
  <si>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</si>
  <si>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</si>
  <si>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</si>
  <si>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</si>
  <si>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</si>
  <si>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</si>
  <si>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</si>
  <si>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</si>
  <si>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</si>
  <si>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</si>
  <si>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</si>
  <si>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</si>
  <si>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</si>
  <si>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</si>
  <si>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</si>
  <si>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</si>
  <si>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</si>
  <si>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</si>
  <si>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</si>
  <si>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</si>
  <si>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</si>
  <si>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</si>
  <si>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</si>
  <si>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</si>
  <si>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</si>
  <si>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</si>
  <si>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</si>
  <si>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</si>
  <si>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</si>
  <si>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</si>
  <si>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</si>
  <si>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</si>
  <si>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</si>
  <si>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</si>
  <si>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</si>
  <si>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</si>
  <si>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</si>
  <si>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</si>
  <si>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</si>
  <si>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</si>
  <si>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</si>
  <si>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</si>
  <si>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</si>
  <si>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</si>
  <si>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</si>
  <si>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</si>
  <si>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</si>
  <si>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</si>
  <si>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</si>
  <si>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</si>
  <si>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</si>
  <si>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</si>
  <si>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</si>
  <si>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</si>
  <si>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</si>
  <si>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</si>
  <si>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</si>
  <si>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</si>
  <si>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</si>
  <si>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</si>
  <si>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</si>
  <si>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</si>
  <si>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</si>
  <si>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</si>
  <si>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</si>
  <si>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</si>
  <si>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</si>
  <si>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</si>
  <si>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</si>
  <si>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</si>
  <si>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</si>
  <si>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</si>
  <si>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</si>
  <si>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</si>
  <si>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</si>
  <si>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</si>
  <si>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</si>
  <si>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</si>
  <si>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</si>
  <si>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</si>
  <si>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</si>
  <si>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</si>
  <si>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</si>
  <si>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</si>
  <si>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</si>
  <si>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</si>
  <si>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</si>
  <si>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</si>
  <si>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</si>
  <si>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</si>
  <si>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</si>
  <si>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</si>
  <si>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</si>
  <si>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</si>
  <si>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</si>
  <si>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</si>
  <si>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</si>
  <si>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</si>
  <si>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</si>
  <si>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</si>
  <si>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</si>
  <si>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</si>
  <si>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</si>
  <si>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</si>
  <si>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</si>
  <si>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</si>
  <si>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</si>
  <si>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</si>
  <si>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</si>
  <si>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</si>
  <si>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</si>
  <si>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</si>
  <si>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</si>
  <si>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</si>
  <si>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</si>
  <si>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</si>
  <si>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</si>
  <si>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</si>
  <si>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</si>
  <si>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</si>
  <si>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</si>
  <si>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</si>
  <si>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</si>
  <si>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</si>
  <si>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</si>
  <si>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</si>
  <si>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</si>
  <si>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</si>
  <si>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</si>
  <si>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</si>
  <si>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</si>
  <si>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</si>
  <si>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</si>
  <si>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</si>
  <si>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</si>
  <si>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</si>
  <si>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</si>
  <si>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</si>
  <si>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</si>
  <si>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</si>
  <si>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</si>
  <si>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</si>
  <si>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</si>
  <si>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</si>
  <si>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</si>
  <si>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</si>
  <si>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</si>
  <si>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</si>
  <si>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</si>
  <si>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</si>
  <si>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</si>
  <si>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</si>
  <si>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</si>
  <si>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</si>
  <si>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</si>
  <si>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</si>
  <si>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</si>
  <si>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</si>
  <si>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</si>
  <si>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</si>
  <si>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</si>
  <si>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</si>
  <si>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</si>
  <si>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</si>
  <si>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</si>
  <si>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</si>
  <si>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</si>
  <si>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</si>
  <si>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</si>
  <si>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</si>
  <si>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</si>
  <si>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</si>
  <si>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</si>
  <si>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</si>
  <si>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</si>
  <si>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</si>
  <si>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</si>
  <si>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</si>
  <si>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</si>
  <si>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</si>
  <si>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</si>
  <si>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</si>
  <si>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</si>
  <si>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</si>
  <si>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</si>
  <si>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</si>
  <si>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</si>
  <si>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</si>
  <si>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</si>
  <si>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</si>
  <si>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</si>
  <si>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</si>
  <si>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</si>
  <si>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</si>
  <si>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</si>
  <si>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</si>
  <si>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</si>
  <si>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</si>
  <si>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</si>
  <si>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</si>
  <si>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</si>
  <si>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</si>
  <si>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</si>
  <si>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</si>
  <si>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</si>
  <si>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</si>
  <si>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</si>
  <si>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</si>
  <si>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</si>
  <si>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</si>
  <si>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</si>
  <si>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</si>
  <si>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</si>
  <si>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</si>
  <si>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</si>
  <si>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</si>
  <si>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</si>
  <si>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</si>
  <si>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</si>
  <si>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</si>
  <si>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</si>
  <si>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</si>
  <si>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</si>
  <si>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</si>
  <si>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</si>
  <si>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</si>
  <si>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</si>
  <si>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</si>
  <si>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</si>
  <si>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</si>
  <si>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</si>
  <si>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</si>
  <si>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</si>
  <si>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</si>
  <si>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</si>
  <si>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</si>
  <si>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</si>
  <si>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</si>
  <si>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</si>
  <si>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</si>
  <si>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</si>
  <si>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</si>
  <si>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</si>
  <si>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</si>
  <si>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</si>
  <si>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</si>
  <si>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</si>
  <si>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</si>
  <si>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</si>
  <si>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</si>
  <si>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</si>
  <si>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</si>
  <si>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</si>
  <si>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</si>
  <si>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</si>
  <si>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</si>
  <si>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</si>
  <si>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</si>
  <si>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</si>
  <si>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</si>
  <si>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</si>
  <si>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</si>
  <si>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</si>
  <si>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</si>
  <si>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</si>
  <si>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</si>
  <si>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</si>
  <si>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</si>
  <si>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</si>
  <si>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</si>
  <si>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</si>
  <si>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</si>
  <si>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</si>
  <si>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</si>
  <si>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</si>
  <si>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</si>
  <si>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</si>
  <si>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</si>
  <si>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</si>
  <si>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</si>
  <si>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</si>
  <si>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</si>
  <si>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</si>
  <si>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</si>
  <si>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</si>
  <si>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</si>
  <si>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</si>
  <si>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</si>
  <si>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</si>
  <si>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</si>
  <si>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</si>
  <si>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</si>
  <si>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</si>
  <si>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</si>
  <si>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</si>
  <si>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</si>
  <si>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</si>
  <si>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</si>
  <si>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</si>
  <si>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</si>
  <si>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</si>
  <si>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</si>
  <si>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</si>
  <si>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</si>
  <si>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</si>
  <si>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</si>
  <si>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</si>
  <si>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</si>
  <si>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</si>
  <si>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</si>
  <si>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</si>
  <si>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</si>
  <si>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</si>
  <si>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</si>
  <si>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</si>
  <si>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</si>
  <si>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</si>
  <si>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</si>
  <si>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</si>
  <si>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</si>
  <si>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</si>
  <si>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</si>
  <si>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</si>
  <si>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</si>
  <si>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</si>
  <si>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</si>
  <si>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</si>
  <si>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</si>
  <si>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</si>
  <si>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</si>
  <si>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</si>
  <si>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</si>
  <si>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</si>
  <si>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</si>
  <si>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</si>
  <si>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</si>
  <si>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</si>
  <si>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</si>
  <si>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</si>
  <si>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</si>
  <si>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</si>
  <si>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</si>
  <si>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</si>
  <si>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</si>
  <si>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</si>
  <si>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</si>
  <si>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</si>
  <si>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</si>
  <si>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</si>
  <si>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</si>
  <si>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</si>
  <si>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</si>
  <si>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</si>
  <si>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</si>
  <si>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</si>
  <si>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</si>
  <si>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</si>
  <si>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</si>
  <si>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</si>
  <si>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</si>
  <si>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</si>
  <si>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</si>
  <si>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</si>
  <si>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</si>
  <si>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</si>
  <si>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</si>
  <si>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</si>
  <si>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</si>
  <si>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</si>
  <si>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</si>
  <si>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</si>
  <si>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</si>
  <si>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</si>
  <si>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</si>
  <si>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</si>
  <si>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</si>
  <si>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</si>
  <si>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</si>
  <si>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</si>
  <si>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</si>
  <si>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</si>
  <si>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</si>
  <si>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</si>
  <si>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</si>
  <si>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</si>
  <si>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</si>
  <si>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</si>
  <si>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</si>
  <si>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</si>
  <si>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</si>
  <si>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</si>
  <si>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</si>
  <si>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</si>
  <si>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</si>
  <si>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</si>
  <si>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</si>
  <si>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</si>
  <si>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</si>
  <si>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</si>
  <si>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</si>
  <si>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</si>
  <si>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</si>
  <si>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</si>
  <si>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</si>
  <si>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</si>
  <si>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</si>
  <si>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</si>
  <si>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</si>
  <si>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</si>
  <si>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</si>
  <si>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</si>
  <si>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</si>
  <si>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</si>
  <si>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</si>
  <si>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</si>
  <si>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</si>
  <si>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</si>
  <si>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</si>
  <si>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</si>
  <si>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</si>
  <si>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</si>
  <si>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</si>
  <si>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</si>
  <si>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</si>
  <si>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</si>
  <si>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</si>
  <si>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</si>
  <si>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</si>
  <si>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</si>
  <si>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</si>
  <si>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</si>
  <si>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</si>
  <si>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</si>
  <si>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</si>
  <si>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</si>
  <si>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</si>
  <si>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</si>
  <si>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</si>
  <si>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</si>
  <si>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</si>
  <si>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</si>
  <si>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</si>
  <si>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</si>
  <si>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</si>
  <si>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</si>
  <si>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</si>
  <si>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</si>
  <si>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</si>
  <si>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</si>
  <si>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</si>
  <si>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</si>
  <si>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</si>
  <si>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</si>
  <si>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</si>
  <si>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</si>
  <si>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</si>
  <si>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</si>
  <si>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</si>
  <si>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</si>
  <si>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</si>
  <si>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</si>
  <si>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</si>
  <si>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</si>
  <si>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</si>
  <si>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</si>
  <si>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</si>
  <si>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</si>
  <si>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</si>
  <si>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</si>
  <si>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</si>
  <si>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</si>
  <si>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</si>
  <si>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</si>
  <si>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</si>
  <si>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</si>
  <si>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</si>
  <si>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</si>
  <si>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</si>
  <si>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</si>
  <si>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</si>
  <si>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</si>
  <si>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</si>
  <si>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</si>
  <si>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</si>
  <si>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</si>
  <si>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</si>
  <si>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</si>
  <si>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</si>
  <si>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</si>
  <si>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</si>
  <si>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</si>
  <si>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</si>
  <si>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</si>
  <si>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</si>
  <si>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</si>
  <si>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</si>
  <si>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</si>
  <si>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</si>
  <si>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</si>
  <si>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</si>
  <si>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</si>
  <si>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</si>
  <si>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</si>
  <si>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</si>
  <si>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</si>
  <si>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</si>
  <si>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</si>
  <si>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</si>
  <si>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</si>
  <si>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</si>
  <si>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</si>
  <si>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</si>
  <si>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</si>
  <si>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</si>
  <si>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</si>
  <si>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</si>
  <si>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</si>
  <si>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</si>
  <si>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</si>
  <si>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</si>
  <si>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</si>
  <si>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</si>
  <si>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</si>
  <si>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</si>
  <si>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</si>
  <si>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</si>
  <si>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</si>
  <si>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</si>
  <si>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</si>
  <si>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</si>
  <si>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</si>
  <si>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</si>
  <si>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</si>
  <si>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</si>
  <si>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</si>
  <si>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</si>
  <si>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</si>
  <si>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</si>
  <si>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</si>
  <si>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</si>
  <si>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</si>
  <si>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</si>
  <si>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</si>
  <si>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</si>
  <si>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</si>
  <si>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</si>
  <si>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</si>
  <si>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</si>
  <si>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</si>
  <si>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</si>
  <si>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</si>
  <si>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</si>
  <si>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</si>
  <si>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</si>
  <si>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</si>
  <si>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</si>
  <si>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</si>
  <si>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</si>
  <si>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</si>
  <si>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</si>
  <si>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</si>
  <si>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</si>
  <si>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</si>
  <si>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</si>
  <si>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</si>
  <si>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</si>
  <si>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</si>
  <si>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</si>
  <si>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</si>
  <si>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</si>
  <si>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</si>
  <si>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</si>
  <si>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</si>
  <si>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</si>
  <si>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</si>
  <si>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</si>
  <si>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</si>
  <si>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</si>
  <si>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</si>
  <si>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</si>
  <si>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</si>
  <si>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</si>
  <si>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</si>
  <si>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</si>
  <si>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</si>
  <si>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</si>
  <si>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</si>
  <si>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</si>
  <si>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</si>
  <si>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</si>
  <si>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</si>
  <si>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</si>
  <si>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</si>
  <si>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</si>
  <si>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</si>
  <si>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</si>
  <si>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</si>
  <si>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</si>
  <si>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</si>
  <si>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</si>
  <si>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</si>
  <si>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</si>
  <si>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</si>
  <si>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</si>
  <si>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</si>
  <si>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</si>
  <si>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</si>
  <si>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</si>
  <si>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</si>
  <si>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</si>
  <si>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</si>
  <si>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</si>
  <si>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</si>
  <si>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</si>
  <si>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</si>
  <si>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</si>
  <si>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</si>
  <si>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</si>
  <si>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</si>
  <si>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</si>
  <si>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</si>
  <si>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</si>
  <si>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</si>
  <si>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</si>
  <si>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</si>
  <si>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</si>
  <si>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</si>
  <si>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</si>
  <si>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</si>
  <si>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</si>
  <si>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</si>
  <si>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</si>
  <si>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</si>
  <si>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</si>
  <si>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</si>
  <si>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</si>
  <si>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</si>
  <si>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</si>
  <si>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</si>
  <si>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</si>
  <si>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</si>
  <si>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</si>
  <si>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</si>
  <si>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</si>
  <si>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</si>
  <si>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</si>
  <si>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</si>
  <si>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</si>
  <si>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</si>
  <si>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</si>
  <si>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</si>
  <si>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</si>
  <si>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</si>
  <si>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</si>
  <si>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</si>
  <si>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</si>
  <si>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</si>
  <si>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</si>
  <si>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</si>
  <si>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</si>
  <si>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</si>
  <si>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</si>
  <si>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</si>
  <si>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</si>
  <si>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</si>
  <si>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</si>
  <si>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</si>
  <si>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</si>
  <si>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</si>
  <si>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</si>
  <si>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</si>
  <si>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</si>
  <si>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</si>
  <si>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</si>
  <si>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</si>
  <si>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</si>
  <si>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</si>
  <si>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</si>
  <si>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</si>
  <si>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</si>
  <si>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</si>
  <si>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</si>
  <si>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</si>
  <si>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</si>
  <si>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</si>
  <si>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</si>
  <si>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</si>
  <si>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</si>
  <si>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</si>
  <si>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</si>
  <si>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</si>
  <si>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</si>
  <si>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</si>
  <si>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</si>
  <si>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</si>
  <si>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</si>
  <si>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</si>
  <si>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</si>
  <si>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</si>
  <si>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</si>
  <si>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</si>
  <si>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</si>
  <si>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</si>
  <si>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</si>
  <si>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</si>
  <si>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</si>
  <si>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</si>
  <si>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</si>
  <si>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</si>
  <si>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</si>
  <si>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</si>
  <si>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</si>
  <si>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</si>
  <si>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</si>
  <si>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</si>
  <si>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</si>
  <si>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</si>
  <si>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</si>
  <si>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</si>
  <si>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</si>
  <si>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</si>
  <si>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</si>
  <si>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</si>
  <si>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</si>
  <si>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</si>
  <si>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</si>
  <si>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</si>
  <si>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</si>
  <si>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</si>
  <si>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</si>
  <si>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</si>
  <si>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</si>
  <si>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</si>
  <si>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</si>
  <si>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</si>
  <si>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</si>
  <si>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</si>
  <si>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</si>
  <si>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</si>
  <si>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</si>
  <si>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</si>
  <si>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</si>
  <si>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</si>
  <si>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</si>
  <si>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</si>
  <si>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</si>
  <si>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</si>
  <si>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</si>
  <si>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</si>
  <si>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</si>
  <si>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</si>
  <si>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</si>
  <si>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</si>
  <si>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</si>
  <si>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</si>
  <si>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</si>
  <si>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</si>
  <si>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</si>
  <si>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</si>
  <si>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</si>
  <si>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</si>
  <si>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</si>
  <si>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</si>
  <si>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</si>
  <si>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</si>
  <si>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</si>
  <si>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</si>
  <si>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</si>
  <si>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</si>
  <si>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</si>
  <si>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</si>
  <si>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</si>
  <si>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</si>
  <si>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</si>
  <si>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</si>
  <si>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</si>
  <si>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</si>
  <si>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</si>
  <si>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</si>
  <si>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</si>
  <si>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</si>
  <si>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</si>
  <si>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</si>
  <si>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</si>
  <si>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</si>
  <si>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</si>
  <si>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</si>
  <si>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</si>
  <si>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</si>
  <si>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</si>
  <si>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</si>
  <si>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</si>
  <si>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</si>
  <si>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</si>
  <si>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</si>
  <si>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</si>
  <si>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</si>
  <si>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</si>
  <si>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</si>
  <si>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</si>
  <si>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</si>
  <si>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</si>
  <si>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</si>
  <si>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</si>
  <si>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</si>
  <si>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</si>
  <si>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</si>
  <si>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</si>
  <si>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</si>
  <si>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</si>
  <si>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</si>
  <si>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</si>
  <si>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</si>
  <si>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</si>
  <si>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</si>
  <si>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</si>
  <si>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</si>
  <si>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</si>
  <si>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</si>
  <si>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</si>
  <si>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</si>
  <si>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</si>
  <si>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</si>
  <si>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</si>
  <si>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</si>
  <si>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</si>
  <si>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</si>
  <si>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</si>
  <si>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</si>
  <si>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</si>
  <si>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</si>
  <si>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</si>
  <si>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</si>
  <si>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</si>
  <si>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</si>
  <si>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</si>
  <si>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</si>
  <si>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</si>
  <si>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</si>
  <si>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</si>
  <si>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</si>
  <si>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</si>
  <si>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</si>
  <si>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</si>
  <si>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</si>
  <si>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</si>
  <si>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</si>
  <si>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</si>
  <si>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</si>
  <si>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</si>
  <si>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</si>
  <si>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</si>
  <si>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</si>
  <si>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</si>
  <si>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</si>
  <si>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</si>
  <si>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</si>
  <si>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</si>
  <si>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</si>
  <si>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</si>
  <si>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</si>
  <si>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</si>
  <si>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</si>
  <si>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</si>
  <si>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</si>
  <si>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</si>
  <si>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</si>
  <si>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</si>
  <si>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</si>
  <si>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</si>
  <si>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</si>
  <si>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</si>
  <si>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</si>
  <si>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</si>
  <si>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</si>
  <si>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</si>
  <si>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</si>
  <si>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</si>
  <si>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</si>
  <si>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</si>
  <si>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</si>
  <si>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</si>
  <si>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</si>
  <si>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</si>
  <si>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</si>
  <si>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</si>
  <si>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</si>
  <si>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</si>
  <si>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</si>
  <si>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</si>
  <si>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</si>
  <si>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</si>
  <si>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</si>
  <si>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</si>
  <si>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</si>
  <si>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</si>
  <si>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</si>
  <si>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</si>
  <si>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</si>
  <si>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</si>
  <si>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</si>
  <si>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</si>
  <si>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</si>
  <si>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</si>
  <si>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</si>
  <si>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</si>
  <si>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</si>
  <si>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</si>
  <si>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</si>
  <si>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</si>
  <si>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</si>
  <si>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</si>
  <si>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</si>
  <si>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</si>
  <si>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</si>
  <si>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</si>
  <si>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</si>
  <si>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</si>
  <si>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</si>
  <si>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</si>
  <si>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</si>
  <si>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</si>
  <si>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</si>
  <si>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</si>
  <si>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</si>
  <si>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</si>
  <si>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</si>
  <si>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</si>
  <si>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</si>
  <si>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</si>
  <si>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</si>
  <si>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</si>
  <si>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</si>
  <si>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</si>
  <si>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</si>
  <si>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</si>
  <si>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</si>
  <si>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</si>
  <si>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</si>
  <si>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</si>
  <si>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</si>
  <si>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</si>
  <si>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</si>
  <si>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</si>
  <si>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</si>
  <si>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</si>
  <si>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</si>
  <si>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</si>
  <si>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</si>
  <si>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</si>
  <si>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</si>
  <si>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</si>
  <si>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</si>
  <si>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</si>
  <si>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</si>
  <si>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</si>
  <si>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</si>
  <si>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</si>
  <si>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</si>
  <si>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</si>
  <si>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</si>
  <si>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</si>
  <si>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</si>
  <si>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</si>
  <si>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</si>
  <si>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</si>
  <si>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</si>
  <si>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</si>
  <si>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</si>
  <si>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</si>
  <si>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</si>
  <si>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</si>
  <si>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</si>
  <si>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</si>
  <si>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</si>
  <si>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</si>
  <si>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</si>
  <si>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</si>
  <si>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</si>
  <si>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</si>
  <si>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</si>
  <si>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</si>
  <si>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</si>
  <si>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</si>
  <si>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</si>
  <si>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</si>
  <si>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</si>
  <si>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</si>
  <si>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</si>
  <si>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</si>
  <si>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</si>
  <si>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</si>
  <si>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</si>
  <si>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</si>
  <si>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</si>
  <si>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</si>
  <si>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</si>
  <si>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</si>
  <si>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</si>
  <si>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</si>
  <si>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</si>
  <si>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</si>
  <si>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</si>
  <si>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</si>
  <si>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</si>
  <si>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</si>
  <si>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</si>
  <si>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</si>
  <si>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</si>
  <si>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</si>
  <si>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</si>
  <si>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</si>
  <si>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</si>
  <si>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</si>
  <si>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</si>
  <si>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</si>
  <si>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</si>
  <si>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</si>
  <si>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</si>
  <si>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</si>
  <si>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</si>
  <si>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</si>
  <si>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</si>
  <si>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</si>
  <si>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</si>
  <si>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</si>
  <si>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</si>
  <si>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</si>
  <si>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</si>
  <si>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</si>
  <si>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</si>
  <si>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</si>
  <si>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</si>
  <si>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</si>
  <si>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</si>
  <si>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</si>
  <si>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</si>
  <si>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</si>
  <si>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</si>
  <si>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</si>
  <si>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</si>
  <si>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</si>
  <si>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</si>
  <si>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</si>
  <si>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</si>
  <si>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</si>
  <si>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</si>
  <si>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</si>
  <si>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</si>
  <si>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</si>
  <si>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</si>
  <si>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</si>
  <si>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</si>
  <si>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</si>
  <si>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</si>
  <si>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</si>
  <si>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</si>
  <si>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</si>
  <si>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</si>
  <si>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</si>
  <si>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</si>
  <si>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</si>
  <si>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</si>
  <si>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</si>
  <si>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</si>
  <si>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</si>
  <si>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</si>
  <si>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</si>
  <si>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</si>
  <si>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</si>
  <si>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</si>
  <si>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</si>
  <si>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</si>
  <si>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</si>
  <si>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</si>
  <si>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</si>
  <si>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</si>
  <si>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</si>
  <si>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</si>
  <si>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</si>
  <si>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</si>
  <si>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</si>
  <si>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</si>
  <si>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</si>
  <si>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</si>
  <si>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</si>
  <si>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</si>
  <si>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</si>
  <si>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</si>
  <si>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</si>
  <si>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</si>
  <si>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</si>
  <si>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</si>
  <si>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</si>
  <si>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</si>
  <si>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</si>
  <si>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</si>
  <si>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</si>
  <si>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</si>
  <si>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</si>
  <si>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</si>
  <si>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</si>
  <si>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</si>
  <si>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</si>
  <si>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</si>
  <si>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</si>
  <si>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</si>
  <si>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</si>
  <si>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</si>
  <si>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</si>
  <si>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</si>
  <si>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</si>
  <si>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</si>
  <si>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</si>
  <si>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</si>
  <si>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</si>
  <si>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</si>
  <si>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</si>
  <si>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</si>
  <si>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</si>
  <si>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</si>
  <si>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</si>
  <si>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</si>
  <si>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</si>
  <si>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</si>
  <si>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</si>
  <si>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</si>
  <si>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</si>
  <si>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</si>
  <si>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</si>
  <si>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</si>
  <si>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</si>
  <si>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</si>
  <si>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</si>
  <si>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</si>
  <si>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</si>
  <si>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</si>
  <si>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</si>
  <si>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</si>
  <si>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</si>
  <si>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</si>
  <si>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</si>
  <si>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</si>
  <si>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</si>
  <si>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</si>
  <si>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</si>
  <si>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</si>
  <si>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</si>
  <si>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</si>
  <si>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</si>
  <si>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</si>
  <si>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</si>
  <si>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</si>
  <si>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</si>
  <si>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</si>
  <si>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</si>
  <si>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</si>
  <si>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</si>
  <si>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</si>
  <si>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</si>
  <si>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</si>
  <si>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</si>
  <si>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</si>
  <si>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</si>
  <si>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</si>
  <si>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</si>
  <si>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</si>
  <si>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</si>
  <si>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</si>
  <si>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</si>
  <si>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</si>
  <si>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</si>
  <si>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</si>
  <si>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</si>
  <si>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</si>
  <si>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</si>
  <si>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</si>
  <si>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</si>
  <si>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</si>
  <si>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</si>
  <si>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</si>
  <si>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</si>
  <si>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</si>
  <si>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</si>
  <si>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</si>
  <si>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</si>
  <si>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</si>
  <si>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</si>
  <si>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</si>
  <si>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</si>
  <si>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</si>
  <si>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</si>
  <si>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</si>
  <si>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</si>
  <si>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</si>
  <si>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</si>
  <si>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</si>
  <si>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</si>
  <si>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</si>
  <si>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</si>
  <si>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</si>
  <si>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</si>
  <si>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</si>
  <si>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</si>
  <si>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</si>
  <si>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</si>
  <si>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</si>
  <si>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</si>
  <si>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</si>
  <si>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</si>
  <si>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</si>
  <si>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</si>
  <si>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</si>
  <si>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</si>
  <si>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</si>
  <si>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</si>
  <si>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</si>
  <si>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</si>
  <si>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</si>
  <si>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</si>
  <si>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</si>
  <si>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</si>
  <si>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</si>
  <si>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</si>
  <si>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</si>
  <si>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</si>
  <si>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</si>
  <si>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</si>
  <si>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</si>
  <si>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</si>
  <si>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</si>
  <si>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</si>
  <si>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</si>
  <si>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</si>
  <si>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</si>
  <si>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</si>
  <si>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</si>
  <si>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</si>
  <si>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</si>
  <si>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</si>
  <si>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</si>
  <si>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</si>
  <si>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</si>
  <si>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</si>
  <si>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</si>
  <si>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</si>
  <si>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</si>
  <si>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</si>
  <si>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</si>
  <si>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</si>
  <si>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</si>
  <si>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</si>
  <si>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</si>
  <si>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</si>
  <si>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</si>
  <si>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</si>
  <si>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</si>
  <si>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</si>
  <si>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</si>
  <si>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</si>
  <si>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</si>
  <si>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</si>
  <si>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</si>
  <si>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</si>
  <si>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</si>
  <si>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</si>
  <si>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</si>
  <si>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</si>
  <si>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</si>
  <si>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</si>
  <si>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</si>
  <si>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</si>
  <si>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</si>
  <si>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</si>
  <si>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</si>
  <si>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</si>
  <si>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</si>
  <si>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</si>
  <si>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</si>
  <si>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</si>
  <si>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</si>
  <si>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</si>
  <si>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</si>
  <si>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</si>
  <si>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</si>
  <si>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</si>
  <si>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</si>
  <si>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</si>
  <si>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</si>
  <si>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</si>
  <si>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</si>
  <si>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</si>
  <si>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</si>
  <si>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</si>
  <si>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</si>
  <si>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</si>
  <si>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</si>
  <si>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</si>
  <si>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</si>
  <si>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</si>
  <si>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</si>
  <si>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</si>
  <si>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</si>
  <si>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</si>
  <si>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</si>
  <si>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</si>
  <si>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</si>
  <si>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</si>
  <si>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</si>
  <si>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</si>
  <si>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</si>
  <si>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</si>
  <si>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</si>
  <si>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</si>
  <si>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</si>
  <si>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</si>
  <si>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</si>
  <si>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</si>
  <si>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</si>
  <si>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</si>
  <si>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</si>
  <si>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</si>
  <si>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</si>
  <si>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</si>
  <si>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</si>
  <si>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</si>
  <si>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</si>
  <si>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</si>
  <si>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</si>
  <si>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</si>
  <si>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</si>
  <si>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</si>
  <si>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</si>
  <si>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</si>
  <si>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</si>
  <si>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</si>
  <si>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</si>
  <si>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</si>
  <si>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</si>
  <si>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</si>
  <si>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</si>
  <si>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</si>
  <si>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</si>
  <si>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</si>
  <si>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</si>
  <si>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</si>
  <si>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</si>
  <si>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</si>
  <si>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</si>
  <si>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</si>
  <si>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</si>
  <si>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</si>
  <si>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</si>
  <si>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</si>
  <si>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</si>
  <si>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</si>
  <si>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</si>
  <si>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</si>
  <si>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</si>
  <si>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</si>
  <si>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</si>
  <si>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</si>
  <si>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</si>
  <si>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</si>
  <si>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</si>
  <si>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</si>
  <si>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</si>
  <si>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</si>
  <si>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</si>
  <si>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</si>
  <si>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</si>
  <si>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</si>
  <si>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</si>
  <si>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</si>
  <si>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</si>
  <si>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</si>
  <si>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</si>
  <si>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</si>
  <si>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</si>
  <si>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</si>
  <si>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</si>
  <si>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</si>
  <si>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</si>
  <si>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</si>
  <si>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</si>
  <si>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</si>
  <si>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</si>
  <si>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</si>
  <si>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</si>
  <si>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</si>
  <si>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</si>
  <si>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</si>
  <si>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</si>
  <si>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</si>
  <si>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</si>
  <si>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</si>
  <si>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</si>
  <si>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</si>
  <si>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</si>
  <si>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</si>
  <si>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</si>
  <si>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</si>
  <si>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</si>
  <si>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</si>
  <si>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</si>
  <si>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</si>
  <si>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</si>
  <si>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</si>
  <si>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</si>
  <si>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</si>
  <si>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</si>
  <si>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</si>
  <si>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</si>
  <si>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</si>
  <si>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</si>
  <si>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</si>
  <si>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</si>
  <si>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</si>
  <si>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</si>
  <si>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</si>
  <si>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</si>
  <si>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</si>
  <si>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</si>
  <si>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</si>
  <si>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</si>
  <si>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</si>
  <si>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</si>
  <si>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</si>
  <si>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</si>
  <si>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</si>
  <si>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</si>
  <si>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</si>
  <si>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</si>
  <si>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</si>
  <si>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</si>
  <si>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</si>
  <si>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</si>
  <si>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</si>
  <si>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</si>
  <si>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</si>
  <si>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</si>
  <si>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</si>
  <si>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</si>
  <si>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</si>
  <si>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</si>
  <si>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</si>
  <si>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</si>
  <si>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</si>
  <si>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</si>
  <si>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</si>
  <si>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</si>
  <si>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</si>
  <si>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</si>
  <si>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</si>
  <si>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</si>
  <si>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</si>
  <si>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</si>
  <si>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</si>
  <si>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</si>
  <si>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</si>
  <si>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</si>
  <si>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</si>
  <si>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</si>
  <si>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</si>
  <si>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</si>
  <si>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</si>
  <si>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</si>
  <si>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</si>
  <si>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</si>
  <si>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</si>
  <si>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</si>
  <si>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</si>
  <si>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</si>
  <si>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</si>
  <si>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</si>
  <si>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</si>
  <si>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</si>
  <si>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</si>
  <si>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</si>
  <si>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</si>
  <si>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</si>
  <si>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</si>
  <si>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</si>
  <si>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</si>
  <si>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</si>
  <si>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</si>
  <si>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</si>
  <si>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</si>
  <si>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</si>
  <si>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</si>
  <si>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</si>
  <si>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</si>
  <si>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</si>
  <si>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</si>
  <si>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</si>
  <si>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</si>
  <si>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</si>
  <si>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</si>
  <si>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</si>
  <si>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</si>
  <si>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</si>
  <si>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</si>
  <si>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</si>
  <si>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</si>
  <si>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</si>
  <si>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</si>
  <si>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</si>
  <si>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</si>
  <si>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</si>
  <si>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</si>
  <si>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</si>
  <si>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</si>
  <si>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</si>
  <si>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</si>
  <si>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</si>
  <si>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</si>
  <si>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</si>
  <si>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</si>
  <si>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</si>
  <si>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</si>
  <si>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</si>
  <si>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</si>
  <si>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</si>
  <si>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</si>
  <si>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</si>
  <si>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</si>
  <si>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</si>
  <si>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</si>
  <si>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</si>
  <si>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</si>
  <si>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</si>
  <si>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</si>
  <si>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</si>
  <si>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</si>
  <si>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</si>
  <si>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</si>
  <si>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</si>
  <si>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</si>
  <si>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</si>
  <si>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</si>
  <si>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</si>
  <si>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</si>
  <si>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</si>
  <si>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</si>
  <si>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</si>
  <si>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</si>
  <si>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</si>
  <si>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</si>
  <si>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</si>
  <si>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</si>
  <si>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</si>
  <si>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</si>
  <si>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</si>
  <si>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</si>
  <si>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</si>
  <si>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</si>
  <si>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</si>
  <si>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</si>
  <si>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</si>
  <si>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</si>
  <si>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</si>
  <si>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</si>
  <si>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</si>
  <si>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</si>
  <si>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</si>
  <si>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</si>
  <si>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</si>
  <si>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</si>
  <si>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</si>
  <si>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</si>
  <si>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</si>
  <si>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</si>
  <si>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</si>
  <si>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</si>
  <si>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</si>
  <si>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</si>
  <si>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</si>
  <si>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</si>
  <si>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</si>
  <si>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</si>
  <si>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</si>
  <si>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</si>
  <si>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</si>
  <si>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</si>
  <si>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</si>
  <si>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</si>
  <si>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</si>
  <si>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</si>
  <si>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</si>
  <si>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</si>
  <si>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</si>
  <si>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</si>
  <si>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</si>
  <si>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</si>
  <si>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</si>
  <si>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</si>
  <si>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</si>
  <si>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</si>
  <si>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</si>
  <si>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</si>
  <si>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</si>
  <si>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</si>
  <si>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</si>
  <si>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</si>
  <si>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</si>
  <si>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</si>
  <si>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</si>
  <si>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</si>
  <si>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</si>
  <si>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</si>
  <si>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</si>
  <si>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</si>
  <si>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</si>
  <si>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</si>
  <si>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</si>
  <si>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</si>
  <si>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</si>
  <si>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</si>
  <si>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</si>
  <si>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</si>
  <si>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</si>
  <si>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</si>
  <si>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</si>
  <si>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</si>
  <si>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</si>
  <si>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</si>
  <si>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</si>
  <si>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</si>
  <si>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</si>
  <si>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</si>
  <si>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</si>
  <si>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</si>
  <si>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</si>
  <si>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</si>
  <si>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</si>
  <si>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</si>
  <si>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</si>
  <si>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</si>
  <si>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</si>
  <si>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</si>
  <si>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</si>
  <si>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</si>
  <si>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</si>
  <si>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</si>
  <si>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</si>
  <si>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</si>
  <si>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</si>
  <si>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</si>
  <si>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</si>
  <si>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</si>
  <si>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</si>
  <si>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</si>
  <si>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</si>
  <si>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</si>
  <si>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</si>
  <si>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</si>
  <si>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</si>
  <si>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</si>
  <si>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</si>
  <si>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</si>
  <si>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</si>
  <si>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</si>
  <si>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</si>
  <si>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</si>
  <si>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</si>
  <si>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</si>
  <si>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</si>
  <si>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</si>
  <si>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</si>
  <si>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</si>
  <si>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</si>
  <si>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</si>
  <si>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</si>
  <si>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</si>
  <si>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</si>
  <si>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</si>
  <si>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</si>
  <si>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</si>
  <si>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</si>
  <si>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</si>
  <si>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</si>
  <si>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</si>
  <si>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</si>
  <si>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</si>
  <si>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</si>
  <si>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</si>
  <si>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</si>
  <si>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</si>
  <si>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</si>
  <si>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</si>
  <si>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</si>
  <si>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</si>
  <si>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</si>
  <si>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</si>
  <si>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</si>
  <si>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</si>
  <si>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</si>
  <si>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</si>
  <si>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</si>
  <si>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</si>
  <si>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</si>
  <si>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</si>
  <si>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</si>
  <si>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</si>
  <si>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</si>
  <si>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</si>
  <si>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</si>
  <si>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</si>
  <si>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</si>
  <si>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</si>
  <si>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</si>
  <si>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</si>
  <si>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</si>
  <si>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</si>
  <si>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</si>
  <si>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</si>
  <si>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</si>
  <si>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</si>
  <si>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</si>
  <si>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</si>
  <si>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</si>
  <si>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</si>
  <si>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</si>
  <si>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</si>
  <si>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</si>
  <si>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</si>
  <si>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</si>
  <si>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</si>
  <si>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</si>
  <si>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</si>
  <si>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</si>
  <si>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</si>
  <si>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</si>
  <si>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</si>
  <si>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</si>
  <si>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</si>
  <si>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</si>
  <si>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</si>
  <si>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</si>
  <si>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</si>
  <si>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</si>
  <si>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</si>
  <si>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</si>
  <si>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</si>
  <si>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</si>
  <si>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</si>
  <si>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</si>
  <si>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</si>
  <si>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</si>
  <si>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</si>
  <si>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</si>
  <si>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</si>
  <si>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</si>
  <si>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</si>
  <si>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</si>
  <si>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</si>
  <si>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</si>
  <si>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</si>
  <si>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</si>
  <si>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</si>
  <si>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</si>
  <si>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</si>
  <si>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</si>
  <si>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</si>
  <si>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</si>
  <si>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</si>
  <si>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</si>
  <si>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</si>
  <si>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</si>
  <si>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</si>
  <si>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</si>
  <si>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</si>
  <si>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</si>
  <si>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</si>
  <si>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</si>
  <si>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</si>
  <si>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</si>
  <si>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</si>
  <si>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</si>
  <si>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</si>
  <si>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</si>
  <si>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</si>
  <si>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</si>
  <si>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</si>
  <si>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</si>
  <si>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</si>
  <si>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</si>
  <si>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</si>
  <si>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</si>
  <si>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</si>
  <si>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</si>
  <si>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</si>
  <si>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</si>
  <si>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</si>
  <si>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</si>
  <si>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</si>
  <si>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</si>
  <si>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</si>
  <si>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</si>
  <si>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</si>
  <si>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</si>
  <si>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</si>
  <si>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</si>
  <si>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</si>
  <si>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</si>
  <si>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</si>
  <si>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</si>
  <si>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</si>
  <si>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</si>
  <si>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</si>
  <si>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</si>
  <si>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</si>
  <si>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</si>
  <si>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</si>
  <si>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</si>
  <si>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</si>
  <si>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</si>
  <si>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</si>
  <si>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</si>
  <si>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</si>
  <si>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</si>
  <si>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</si>
  <si>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</si>
  <si>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</si>
  <si>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</si>
  <si>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</si>
  <si>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</si>
  <si>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</si>
  <si>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</si>
  <si>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</si>
  <si>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</si>
  <si>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</si>
  <si>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</si>
  <si>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</si>
  <si>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</si>
  <si>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</si>
  <si>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</si>
  <si>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</si>
  <si>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</si>
  <si>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</si>
  <si>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</si>
  <si>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</si>
  <si>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</si>
  <si>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</si>
  <si>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</si>
  <si>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</si>
  <si>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</si>
  <si>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</si>
  <si>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</si>
  <si>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</si>
  <si>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</si>
  <si>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</si>
  <si>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</si>
  <si>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</si>
  <si>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</si>
  <si>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</si>
  <si>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</si>
  <si>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</si>
  <si>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</si>
  <si>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</si>
  <si>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</si>
  <si>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</si>
  <si>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</si>
  <si>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</si>
  <si>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</si>
  <si>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</si>
  <si>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</si>
  <si>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</si>
  <si>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</si>
  <si>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</si>
  <si>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</si>
  <si>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</si>
  <si>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</si>
  <si>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</si>
  <si>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</si>
  <si>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</si>
  <si>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</si>
  <si>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</si>
  <si>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</si>
  <si>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</si>
  <si>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</si>
  <si>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</si>
  <si>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</si>
  <si>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</si>
  <si>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</si>
  <si>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</si>
  <si>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</si>
  <si>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</si>
  <si>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</si>
  <si>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</si>
  <si>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</si>
  <si>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</si>
  <si>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</si>
  <si>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</si>
  <si>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</si>
  <si>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</si>
  <si>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</si>
  <si>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</si>
  <si>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</si>
  <si>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</si>
  <si>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</si>
  <si>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</si>
  <si>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</si>
  <si>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</si>
  <si>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</si>
  <si>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</si>
  <si>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</si>
  <si>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</si>
  <si>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</si>
  <si>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</si>
  <si>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</si>
  <si>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</si>
  <si>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</si>
  <si>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</si>
  <si>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</si>
  <si>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</si>
  <si>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</si>
  <si>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</si>
  <si>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</si>
  <si>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</si>
  <si>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</si>
  <si>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</si>
  <si>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</si>
  <si>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</si>
  <si>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</si>
  <si>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</si>
  <si>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</si>
  <si>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</si>
  <si>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</si>
  <si>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</si>
  <si>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</si>
  <si>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</si>
  <si>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</si>
  <si>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</si>
  <si>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</si>
  <si>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</si>
  <si>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</si>
  <si>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</si>
  <si>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</si>
  <si>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</si>
  <si>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</si>
  <si>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</si>
  <si>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</si>
  <si>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</si>
  <si>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</si>
  <si>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</si>
  <si>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</si>
  <si>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</si>
  <si>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</si>
  <si>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</si>
  <si>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</si>
  <si>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</si>
  <si>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</si>
  <si>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</si>
  <si>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</si>
  <si>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</si>
  <si>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</si>
  <si>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</si>
  <si>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</si>
  <si>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</si>
  <si>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</si>
  <si>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</si>
  <si>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</si>
  <si>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</si>
  <si>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</si>
  <si>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</si>
  <si>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</si>
  <si>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</si>
  <si>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</si>
  <si>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</si>
  <si>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</si>
  <si>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</si>
  <si>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</si>
  <si>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</si>
  <si>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</si>
  <si>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</si>
  <si>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</si>
  <si>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</si>
  <si>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</si>
  <si>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</si>
  <si>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</si>
  <si>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</si>
  <si>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</si>
  <si>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</si>
  <si>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</si>
  <si>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</si>
  <si>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</si>
  <si>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</si>
  <si>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</si>
  <si>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</si>
  <si>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</si>
  <si>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</si>
  <si>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</si>
  <si>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</si>
  <si>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</si>
  <si>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</si>
  <si>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</si>
  <si>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</si>
  <si>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</si>
  <si>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</si>
  <si>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</si>
  <si>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</si>
  <si>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</si>
  <si>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</si>
  <si>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</si>
  <si>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</si>
  <si>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</si>
  <si>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</si>
  <si>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</si>
  <si>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</si>
  <si>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</si>
  <si>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</si>
  <si>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</si>
  <si>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</si>
  <si>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</si>
  <si>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</si>
  <si>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</si>
  <si>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</si>
  <si>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</si>
  <si>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</si>
  <si>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</si>
  <si>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</si>
  <si>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</si>
  <si>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</si>
  <si>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</si>
  <si>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</si>
  <si>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</si>
  <si>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</si>
  <si>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</si>
  <si>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</si>
  <si>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</si>
  <si>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</si>
  <si>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</si>
  <si>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</si>
  <si>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</si>
  <si>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</si>
  <si>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</si>
  <si>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</si>
  <si>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</si>
  <si>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</si>
  <si>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</si>
  <si>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</si>
  <si>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</si>
  <si>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</si>
  <si>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</si>
  <si>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</si>
  <si>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</si>
  <si>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</si>
  <si>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</si>
  <si>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</si>
  <si>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</si>
  <si>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</si>
  <si>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</si>
  <si>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</si>
  <si>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</si>
  <si>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</si>
  <si>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</si>
  <si>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</si>
  <si>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</si>
  <si>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</si>
  <si>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</si>
  <si>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</si>
  <si>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</si>
  <si>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</si>
  <si>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</si>
  <si>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</si>
  <si>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</si>
  <si>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</si>
  <si>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</si>
  <si>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</si>
  <si>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</si>
  <si>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</si>
  <si>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</si>
  <si>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</si>
  <si>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</si>
  <si>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</si>
  <si>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</si>
  <si>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</si>
  <si>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</si>
  <si>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</si>
  <si>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</si>
  <si>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</si>
  <si>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</si>
  <si>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</si>
  <si>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</si>
  <si>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</si>
  <si>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</si>
  <si>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</si>
  <si>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</si>
  <si>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</si>
  <si>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</si>
  <si>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</si>
  <si>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</si>
  <si>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</si>
  <si>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</si>
  <si>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</si>
  <si>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</si>
  <si>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</si>
  <si>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</si>
  <si>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</si>
  <si>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</si>
  <si>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</si>
  <si>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</si>
  <si>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</si>
  <si>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</si>
  <si>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</si>
  <si>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</si>
  <si>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</si>
  <si>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</si>
  <si>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</si>
  <si>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</si>
  <si>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</si>
  <si>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</si>
  <si>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</si>
  <si>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</si>
  <si>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</si>
  <si>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</si>
  <si>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</si>
  <si>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</si>
  <si>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</si>
  <si>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</si>
  <si>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</si>
  <si>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</si>
  <si>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</si>
  <si>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</si>
  <si>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</si>
  <si>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</si>
  <si>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</si>
  <si>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</si>
  <si>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</si>
  <si>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</si>
  <si>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</si>
  <si>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</si>
  <si>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</si>
  <si>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</si>
  <si>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</si>
  <si>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</si>
  <si>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</si>
  <si>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</si>
  <si>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</si>
  <si>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</si>
  <si>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</si>
  <si>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</si>
  <si>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</si>
  <si>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</si>
  <si>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</si>
  <si>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</si>
  <si>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</si>
  <si>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</si>
  <si>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</si>
  <si>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</si>
  <si>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</si>
  <si>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</si>
  <si>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</si>
  <si>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</si>
  <si>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</si>
  <si>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</si>
  <si>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</si>
  <si>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</si>
  <si>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</si>
  <si>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</si>
  <si>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</si>
  <si>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</si>
  <si>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</si>
  <si>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</si>
  <si>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</si>
  <si>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</si>
  <si>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</si>
  <si>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</si>
  <si>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</si>
  <si>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</si>
  <si>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</si>
  <si>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</si>
  <si>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</si>
  <si>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</si>
  <si>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</si>
  <si>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</si>
  <si>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</si>
  <si>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</si>
  <si>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</si>
  <si>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</si>
  <si>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</si>
  <si>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</si>
  <si>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</si>
  <si>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</si>
  <si>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</si>
  <si>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</si>
  <si>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</si>
  <si>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</si>
  <si>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</si>
  <si>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</si>
  <si>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</si>
  <si>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</si>
  <si>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</si>
  <si>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</si>
  <si>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</si>
  <si>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</si>
  <si>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</si>
  <si>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</si>
  <si>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</si>
  <si>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</si>
  <si>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</si>
  <si>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</si>
  <si>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</si>
  <si>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</si>
  <si>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</si>
  <si>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</si>
  <si>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</si>
  <si>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</si>
  <si>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</si>
  <si>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</si>
  <si>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</si>
  <si>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</si>
  <si>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</si>
  <si>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</si>
  <si>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</si>
  <si>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</si>
  <si>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</si>
  <si>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</si>
  <si>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</si>
  <si>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</si>
  <si>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</si>
  <si>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</si>
  <si>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</si>
  <si>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</si>
  <si>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</si>
  <si>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</si>
  <si>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</si>
  <si>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</si>
  <si>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</si>
  <si>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</si>
  <si>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</si>
  <si>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</si>
  <si>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</si>
  <si>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</si>
  <si>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</si>
  <si>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</si>
  <si>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</si>
  <si>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</si>
  <si>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</si>
  <si>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</si>
  <si>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</si>
  <si>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</si>
  <si>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</si>
  <si>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</si>
  <si>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</si>
  <si>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</si>
  <si>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</si>
  <si>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</si>
  <si>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</si>
  <si>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</si>
  <si>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</si>
  <si>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</si>
  <si>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</si>
  <si>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</si>
  <si>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</si>
  <si>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</si>
  <si>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</si>
  <si>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</si>
  <si>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</si>
  <si>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</si>
  <si>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</si>
  <si>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</si>
  <si>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</si>
  <si>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</si>
  <si>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</si>
  <si>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</si>
  <si>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</si>
  <si>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</si>
  <si>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</si>
  <si>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</si>
  <si>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</si>
  <si>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</si>
  <si>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</si>
  <si>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</si>
  <si>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</si>
  <si>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</si>
  <si>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</si>
  <si>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</si>
  <si>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</si>
  <si>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</si>
  <si>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</si>
  <si>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</si>
  <si>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</si>
  <si>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</si>
  <si>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</si>
  <si>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</si>
  <si>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</si>
  <si>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</si>
  <si>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</si>
  <si>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</si>
  <si>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</si>
  <si>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</si>
  <si>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</si>
  <si>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</si>
  <si>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</si>
  <si>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</si>
  <si>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</si>
  <si>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</si>
  <si>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</si>
  <si>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</si>
  <si>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</si>
  <si>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</si>
  <si>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</si>
  <si>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</si>
  <si>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</si>
  <si>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</si>
  <si>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</si>
  <si>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</si>
  <si>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</si>
  <si>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</si>
  <si>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</si>
  <si>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</si>
  <si>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</si>
  <si>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</si>
  <si>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</si>
  <si>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</si>
  <si>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</si>
  <si>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</si>
  <si>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</si>
  <si>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</si>
  <si>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</si>
  <si>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</si>
  <si>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</si>
  <si>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</si>
  <si>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</si>
  <si>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</si>
  <si>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</si>
  <si>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</si>
  <si>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</si>
  <si>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</si>
  <si>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</si>
  <si>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</si>
  <si>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</si>
  <si>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</si>
  <si>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</si>
  <si>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</si>
  <si>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</si>
  <si>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</si>
  <si>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</si>
  <si>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</si>
  <si>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</si>
  <si>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</si>
  <si>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</si>
  <si>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</si>
  <si>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</si>
  <si>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</si>
  <si>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</si>
  <si>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</si>
  <si>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</si>
  <si>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</si>
  <si>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</si>
  <si>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</si>
  <si>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</si>
  <si>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</si>
  <si>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</si>
  <si>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</si>
  <si>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</si>
  <si>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</si>
  <si>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</si>
  <si>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</si>
  <si>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</si>
  <si>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</si>
  <si>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</si>
  <si>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</si>
  <si>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</si>
  <si>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</si>
  <si>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</si>
  <si>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</si>
  <si>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</si>
  <si>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</si>
  <si>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</si>
  <si>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</si>
  <si>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</si>
  <si>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</si>
  <si>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</si>
  <si>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</si>
  <si>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</si>
  <si>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</si>
  <si>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</si>
  <si>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</si>
  <si>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</si>
  <si>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</si>
  <si>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</si>
  <si>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</si>
  <si>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</si>
  <si>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</si>
  <si>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</si>
  <si>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</si>
  <si>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</si>
  <si>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</si>
  <si>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</si>
  <si>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</si>
  <si>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</si>
  <si>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</si>
  <si>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</si>
  <si>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</si>
  <si>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</si>
  <si>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</si>
  <si>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</si>
  <si>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</si>
  <si>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</si>
  <si>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</si>
  <si>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</si>
  <si>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</si>
  <si>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</si>
  <si>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</si>
  <si>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</si>
  <si>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</si>
  <si>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</si>
  <si>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</si>
  <si>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</si>
  <si>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</si>
  <si>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</si>
  <si>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</si>
  <si>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</si>
  <si>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</si>
  <si>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</si>
  <si>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</si>
  <si>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</si>
  <si>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</si>
  <si>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</si>
  <si>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</si>
  <si>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</si>
  <si>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</si>
  <si>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</si>
  <si>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</si>
  <si>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</si>
  <si>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</si>
  <si>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</si>
  <si>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</si>
  <si>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</si>
  <si>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</si>
  <si>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</si>
  <si>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</si>
  <si>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</si>
  <si>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</si>
  <si>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</si>
  <si>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</si>
  <si>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</si>
  <si>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</si>
  <si>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</si>
  <si>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</si>
  <si>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</si>
  <si>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</si>
  <si>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</si>
  <si>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</si>
  <si>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</si>
  <si>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</si>
  <si>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</si>
  <si>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</si>
  <si>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</si>
  <si>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</si>
  <si>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</si>
  <si>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</si>
  <si>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</si>
  <si>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</si>
  <si>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</si>
  <si>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</si>
  <si>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</si>
  <si>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</si>
  <si>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</si>
  <si>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</si>
  <si>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</si>
  <si>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</si>
  <si>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</si>
  <si>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</si>
  <si>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</si>
  <si>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</si>
  <si>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</si>
  <si>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</si>
  <si>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</si>
  <si>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</si>
  <si>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</si>
  <si>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</si>
  <si>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</si>
  <si>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</si>
  <si>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</si>
  <si>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</si>
  <si>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</si>
  <si>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</si>
  <si>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</si>
  <si>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</si>
  <si>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</si>
  <si>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</si>
  <si>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</si>
  <si>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</si>
  <si>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</si>
  <si>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</si>
  <si>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</si>
  <si>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</si>
  <si>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</si>
  <si>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</si>
  <si>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</si>
  <si>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</si>
  <si>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</si>
  <si>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</si>
  <si>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</si>
  <si>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</si>
  <si>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</si>
  <si>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</si>
  <si>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</si>
  <si>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</si>
  <si>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</si>
  <si>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</si>
  <si>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</si>
  <si>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</si>
  <si>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</si>
  <si>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</si>
  <si>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</si>
  <si>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</si>
  <si>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</si>
  <si>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</si>
  <si>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</si>
  <si>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</si>
  <si>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</si>
  <si>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</si>
  <si>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</si>
  <si>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</si>
  <si>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</si>
  <si>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</si>
  <si>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</si>
  <si>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</si>
  <si>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</si>
  <si>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</si>
  <si>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</si>
  <si>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</si>
  <si>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</si>
  <si>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</si>
  <si>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</si>
  <si>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</si>
  <si>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</si>
  <si>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</si>
  <si>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</si>
  <si>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</si>
  <si>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</si>
  <si>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</si>
  <si>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</si>
  <si>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</si>
  <si>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</si>
  <si>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</si>
  <si>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</si>
  <si>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</si>
  <si>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</si>
  <si>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</si>
  <si>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</si>
  <si>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</si>
  <si>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</si>
  <si>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</si>
  <si>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</si>
  <si>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</si>
  <si>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</si>
  <si>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</si>
  <si>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</si>
  <si>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</si>
  <si>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</si>
  <si>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</si>
  <si>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</si>
  <si>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</si>
  <si>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</si>
  <si>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</si>
  <si>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</si>
  <si>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</si>
  <si>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</si>
  <si>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</si>
  <si>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</si>
  <si>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</si>
  <si>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</si>
  <si>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</si>
  <si>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</si>
  <si>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</si>
  <si>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</si>
  <si>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</si>
  <si>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</si>
  <si>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</si>
  <si>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</si>
  <si>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</si>
  <si>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</si>
  <si>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</si>
  <si>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</si>
  <si>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</si>
  <si>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</si>
  <si>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</si>
  <si>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</si>
  <si>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</si>
  <si>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</si>
  <si>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</si>
  <si>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</si>
  <si>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</si>
  <si>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</si>
  <si>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</si>
  <si>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</si>
  <si>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</si>
  <si>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</si>
  <si>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</si>
  <si>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</si>
  <si>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</si>
  <si>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</si>
  <si>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</si>
  <si>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</si>
  <si>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</si>
  <si>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</si>
  <si>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</si>
  <si>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</si>
  <si>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</si>
  <si>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</si>
  <si>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</si>
  <si>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</si>
  <si>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</si>
  <si>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</si>
  <si>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</si>
  <si>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</si>
  <si>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</si>
  <si>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</si>
  <si>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</si>
  <si>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</si>
  <si>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</si>
  <si>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</si>
  <si>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</si>
  <si>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</si>
  <si>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</si>
  <si>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</si>
  <si>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</si>
  <si>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</si>
  <si>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</si>
  <si>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</si>
  <si>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</si>
  <si>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</si>
  <si>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</si>
  <si>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</si>
  <si>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</si>
  <si>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</si>
  <si>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</si>
  <si>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</si>
  <si>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</si>
  <si>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</si>
  <si>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</si>
  <si>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</si>
  <si>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</si>
  <si>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</si>
  <si>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</si>
  <si>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</si>
  <si>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</si>
  <si>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</si>
  <si>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</si>
  <si>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</si>
  <si>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</si>
  <si>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</si>
  <si>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</si>
  <si>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</si>
  <si>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</si>
  <si>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</si>
  <si>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</si>
  <si>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</si>
  <si>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</si>
  <si>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</si>
  <si>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</si>
  <si>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</si>
  <si>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</si>
  <si>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</si>
  <si>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</si>
  <si>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</si>
  <si>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</si>
  <si>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</si>
  <si>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</si>
  <si>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</si>
  <si>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</si>
  <si>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</si>
  <si>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</si>
  <si>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</si>
  <si>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</si>
  <si>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</si>
  <si>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</si>
  <si>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</si>
  <si>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</si>
  <si>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</si>
  <si>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</si>
  <si>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</si>
  <si>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</si>
  <si>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</si>
  <si>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</si>
  <si>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</si>
  <si>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</si>
  <si>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</si>
  <si>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</si>
  <si>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</si>
  <si>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</si>
  <si>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</si>
  <si>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</si>
  <si>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</si>
  <si>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</si>
  <si>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</si>
  <si>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</si>
  <si>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</si>
  <si>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</si>
  <si>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</si>
  <si>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</si>
  <si>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</si>
  <si>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</si>
  <si>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</si>
  <si>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</si>
  <si>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</si>
  <si>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</si>
  <si>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</si>
  <si>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</si>
  <si>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</si>
  <si>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</si>
  <si>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</si>
  <si>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</si>
  <si>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</si>
  <si>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20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</si>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</sst>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275.38587060185091</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45938.334296527777</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45938.334296527777</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45938.334296527777</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45938.334296527777</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45938.334296527777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45938.334296527777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45938.334296527777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45938.334296527777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45938.334296527777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45938.334296527777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45938.334296527777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45938.334296527777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45938.334296527777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45938.334296527777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45938.334296527777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45938.334296527777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45938.334296527777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45938.334296527777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45938.334296527777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45938.334296527777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45938.334296527777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45938.334296527777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45938.334296527777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45938.334296527777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45938.334296527777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45938.334296527777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45938.334296527777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45938.334296527777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45938.334296527777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45938.334296527777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45938.334296527777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45938.334296527777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45938.334296527777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45938.334296527777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45938.334296527777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45938.334296527777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45938.334296527777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45938.334296527777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45938.334296527777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45938.334296527777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45938.334296527777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45938.334296527777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45938.334296527777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45938.334296527777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45938.334296527777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45938.334296527777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45938.334296527777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45938.334296527777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45938.334296527777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45938.334296527777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45938.334296527777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45938.334296527777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45938.334296527777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45938.334296527777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45938.334296527777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45938.334296527777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45938.334296527777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45938.334296527777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45938.334296527777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45938.334296527777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45938.334296527777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45938.334296527777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45938.334296527777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45938.334296527777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45938.334296527777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45938.334296527777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45938.334296527777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45938.334296527777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45938.334296527777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45938.334296527777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45938.334296527777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45938.334296527777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45938.334296527777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45938.334296527777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45938.334296527777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45938.334296527777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45938.334296527777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45938.334296527777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45938.334296527777</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131.60721319444565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113.33445856481558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45938.334296527777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45938.334296527777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45938.334296527777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45938.334296527777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45938.334296527777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45938.334296527777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45938.334296527777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45938.334296527777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45938.334296527777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45938.334296527777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45938.334296527777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45938.334296527777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45938.334296527777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45938.334296527777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45938.334296527777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45938.334296527777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45938.334296527777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45938.334296527777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45938.334296527777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45938.334296527777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45938.334296527777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45938.334296527777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45938.334296527777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45938.334296527777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45938.334296527777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45938.334296527777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45938.334296527777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45938.334296527777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45938.334296527777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45938.334296527777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45938.334296527777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45938.334296527777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45938.334296527777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45938.334296527777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45938.334296527777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45938.334296527777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45938.334296527777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45938.334296527777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45938.334296527777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45938.334296527777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45938.334296527777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45938.334296527777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45938.334296527777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45938.334296527777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45938.334296527777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45938.334296527777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45938.334296527777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45938.334296527777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45938.334296527777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45938.334296527777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45938.334296527777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45938.334296527777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45938.334296527777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45938.334296527777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45938.334296527777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45938.334296527777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45938.334296527777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45938.334296527777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45938.334296527777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45938.334296527777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45938.334296527777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45938.334296527777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45938.334296527777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45938.334296527777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45938.334296527777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45938.334296527777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45938.334296527777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45938.334296527777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45938.334296527777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45938.334296527777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45938.334296527777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45938.334296527777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45938.334296527777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45938.334296527777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45938.334296527777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45938.334296527777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45938.334296527777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45938.334296527777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45938.334296527777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45938.334296527777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45938.334296527777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45938.334296527777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45938.334296527777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45938.334296527777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45938.334296527777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45938.334296527777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45938.334296527777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45938.334296527777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45938.334296527777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45938.334296527777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45938.334296527777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45938.334296527777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45938.334296527777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45938.334296527777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45938.334296527777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45938.334296527777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45938.334296527777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45938.334296527777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45938.334296527777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45938.334296527777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45938.334296527777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45938.334296527777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45938.334296527777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45938.334296527777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45938.334296527777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45938.334296527777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45938.334296527777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45938.334296527777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45938.334296527777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45938.334296527777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45938.334296527777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45938.334296527777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45938.334296527777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45938.334296527777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45938.334296527777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45938.334296527777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45938.334296527777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45938.334296527777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45938.334296527777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45938.334296527777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45938.334296527777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45938.334296527777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45938.334296527777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45938.334296527777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45938.334296527777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45938.334296527777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45938.334296527777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45938.334296527777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45938.334296527777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45938.334296527777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45938.334296527777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45938.334296527777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45938.334296527777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45938.334296527777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45938.334296527777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45938.334296527777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45938.334296527777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45938.334296527777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45938.334296527777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45938.334296527777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45938.334296527777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45938.334296527777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45938.334296527777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45938.334296527777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45938.334296527777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45938.334296527777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45938.334296527777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45938.334296527777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45938.334296527777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45938.334296527777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45938.334296527777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45938.334296527777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45938.334296527777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45938.334296527777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45938.334296527777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45938.334296527777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45938.334296527777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45938.334296527777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45938.334296527777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45938.334296527777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45938.334296527777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45938.334296527777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45938.334296527777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45938.334296527777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45938.334296527777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45938.334296527777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45938.334296527777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45938.334296527777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45938.334296527777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45938.334296527777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45938.334296527777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45938.334296527777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45938.334296527777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45938.334296527777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45938.334296527777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45938.334296527777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45938.334296527777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45938.334296527777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45938.334296527777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45938.334296527777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45938.334296527777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45938.334296527777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45938.334296527777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45938.334296527777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45938.334296527777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45938.334296527777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45938.334296527777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45938.334296527777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45938.334296527777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45938.334296527777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45938.334296527777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45938.334296527777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45938.334296527777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45938.334296527777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45938.334296527777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45938.334296527777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45938.334296527777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45938.334296527777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45938.334296527777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45938.334296527777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45938.334296527777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45938.334296527777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45938.334296527777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45938.334296527777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45938.334296527777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45938.334296527777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45938.334296527777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45938.334296527777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45938.334296527777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45938.334296527777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45938.334296527777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45938.334296527777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45938.334296527777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45938.334296527777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45938.334296527777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45938.334296527777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45938.334296527777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45938.334296527777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45938.334296527777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45938.334296527777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45938.334296527777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45938.334296527777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45938.334296527777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45938.334296527777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45938.334296527777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45938.334296527777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45938.334296527777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45938.334296527777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45938.334296527777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45938.334296527777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45938.334296527777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45938.334296527777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45938.334296527777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45938.334296527777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45938.334296527777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45938.334296527777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45938.334296527777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45938.334296527777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45938.334296527777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45938.334296527777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45938.334296527777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45938.334296527777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45938.334296527777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45938.334296527777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45938.334296527777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45938.334296527777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45938.334296527777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45938.334296527777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45938.334296527777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45938.334296527777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45938.334296527777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45938.334296527777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45938.334296527777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45938.334296527777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45938.334296527777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45938.334296527777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45938.334296527777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45938.334296527777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45938.334296527777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45938.334296527777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45938.334296527777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45938.334296527777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45938.334296527777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45938.334296527777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45938.334296527777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45938.334296527777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45938.334296527777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45938.334296527777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45938.334296527777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45938.334296527777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45938.334296527777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45938.334296527777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45938.334296527777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45938.334296527777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45938.334296527777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45938.334296527777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45938.334296527777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45938.334296527777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45938.334296527777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45938.334296527777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45938.334296527777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45938.334296527777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45938.334296527777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45938.334296527777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45938.334296527777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45938.334296527777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45938.334296527777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45938.334296527777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45938.334296527777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45938.334296527777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45938.334296527777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45938.334296527777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45938.334296527777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45938.334296527777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45938.334296527777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45938.334296527777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45938.334296527777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45938.334296527777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45938.334296527777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45938.334296527777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45938.334296527777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45938.334296527777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45938.334296527777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45938.334296527777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45938.334296527777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45938.334296527777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45938.334296527777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45938.334296527777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45938.334296527777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45938.334296527777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45938.334296527777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45938.334296527777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45938.334296527777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45938.334296527777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45938.334296527777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45938.334296527777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45938.334296527777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45938.334296527777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45938.334296527777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45938.334296527777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45938.334296527777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45938.334296527777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45938.334296527777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45938.334296527777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45938.334296527777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45938.334296527777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45938.334296527777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45938.334296527777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45938.334296527777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45938.334296527777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45938.334296527777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45938.334296527777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45938.334296527777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45938.334296527777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45938.334296527777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45938.334296527777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45938.334296527777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45938.334296527777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45938.334296527777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45938.334296527777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45938.334296527777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45938.334296527777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45938.334296527777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45938.334296527777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45938.334296527777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45938.334296527777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45938.334296527777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45938.334296527777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45938.334296527777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45938.334296527777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45938.334296527777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45938.334296527777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45938.334296527777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45938.334296527777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45938.334296527777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45938.334296527777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45938.334296527777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45938.334296527777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45938.334296527777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45938.334296527777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45938.334296527777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45938.334296527777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45938.334296527777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45938.334296527777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45938.334296527777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45938.334296527777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45938.334296527777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45938.334296527777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45938.334296527777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45938.334296527777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45938.334296527777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45938.334296527777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45938.334296527777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45938.334296527777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45938.334296527777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45938.334296527777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45938.334296527777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45938.334296527777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45938.334296527777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45938.334296527777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45938.334296527777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45938.334296527777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45938.334296527777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45938.334296527777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45938.334296527777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45938.334296527777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45938.334296527777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45938.334296527777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45938.334296527777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45938.334296527777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45938.334296527777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45938.334296527777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45938.334296527777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45938.334296527777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45938.334296527777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45938.334296527777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45938.334296527777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45938.334296527777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45938.334296527777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45938.334296527777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45938.334296527777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45938.334296527777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45938.334296527777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45938.334296527777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45938.334296527777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45938.334296527777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45938.334296527777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45938.334296527777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45938.334296527777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45938.334296527777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45938.334296527777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45938.334296527777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45938.334296527777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45938.334296527777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45938.334296527777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45938.334296527777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45938.334296527777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45938.334296527777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45938.334296527777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45938.334296527777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45938.334296527777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45938.334296527777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45938.334296527777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45938.334296527777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45938.334296527777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45938.334296527777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45938.334296527777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45938.334296527777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45938.334296527777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45938.334296527777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45938.334296527777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45938.334296527777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45938.334296527777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45938.334296527777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45938.334296527777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45938.334296527777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45938.334296527777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45938.334296527777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45938.334296527777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45938.334296527777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45938.334296527777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45938.334296527777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45938.334296527777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45938.334296527777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45938.334296527777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45938.334296527777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45938.334296527777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45938.334296527777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45938.334296527777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45938.334296527777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45938.334296527777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45938.334296527777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45938.334296527777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45938.334296527777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45938.334296527777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45938.334296527777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45938.334296527777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45938.334296527777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45938.334296527777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45938.334296527777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45938.334296527777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45938.334296527777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45938.334296527777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45938.334296527777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45938.334296527777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45938.334296527777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45938.334296527777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45938.334296527777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45938.334296527777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45938.334296527777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45938.334296527777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45938.334296527777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45938.334296527777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45938.334296527777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45938.334296527777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45938.334296527777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45938.334296527777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45938.334296527777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45938.334296527777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45938.334296527777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45938.334296527777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45938.334296527777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45938.334296527777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45938.334296527777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45938.334296527777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45938.334296527777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45938.334296527777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45938.334296527777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45938.334296527777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45938.334296527777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45938.334296527777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45938.334296527777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45938.334296527777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45938.334296527777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45938.334296527777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45938.334296527777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45938.334296527777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45938.334296527777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45938.334296527777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45938.334296527777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45938.334296527777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45938.334296527777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45938.334296527777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45938.334296527777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45938.334296527777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45938.334296527777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45938.334296527777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45938.334296527777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45938.334296527777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45938.334296527777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45938.334296527777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45938.334296527777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45938.334296527777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45938.334296527777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45938.334296527777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45938.334296527777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45938.334296527777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45938.334296527777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45938.334296527777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45938.334296527777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45938.334296527777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45938.334296527777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45938.334296527777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45938.334296527777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45938.334296527777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45938.334296527777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45938.334296527777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45938.334296527777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45938.334296527777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45938.334296527777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45938.334296527777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45938.334296527777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45938.334296527777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45938.334296527777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45938.334296527777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45938.334296527777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45938.334296527777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45938.334296527777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45938.334296527777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45938.334296527777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45938.334296527777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45938.334296527777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45938.334296527777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45938.334296527777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45938.334296527777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45938.334296527777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45938.334296527777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45938.334296527777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45938.334296527777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45938.334296527777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45938.334296527777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45938.334296527777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45938.334296527777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45938.334296527777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45938.334296527777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45938.334296527777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45938.334296527777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45938.334296527777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45938.334296527777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45938.334296527777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45938.334296527777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45938.334296527777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45938.334296527777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45938.334296527777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45938.334296527777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45938.334296527777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45938.334296527777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45938.334296527777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45938.334296527777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45938.334296527777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45938.334296527777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45938.334296527777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45938.334296527777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45938.334296527777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45938.334296527777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45938.334296527777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45938.334296527777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45938.334296527777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45938.334296527777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45938.334296527777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45938.334296527777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45938.334296527777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45938.334296527777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45938.334296527777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45938.334296527777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45938.334296527777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45938.334296527777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45938.334296527777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45938.334296527777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45938.334296527777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45938.334296527777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45938.334296527777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45938.334296527777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45938.334296527777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45938.334296527777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45938.334296527777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45938.334296527777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45938.334296527777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45938.334296527777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45938.334296527777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45938.334296527777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45938.334296527777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45938.334296527777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45938.334296527777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45938.334296527777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45938.334296527777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45938.334296527777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45938.334296527777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45938.334296527777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45938.334296527777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45938.334296527777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45938.334296527777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45938.334296527777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45938.334296527777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45938.334296527777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45938.334296527777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45938.334296527777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45938.334296527777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45938.334296527777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45938.334296527777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45938.334296527777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45938.334296527777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45938.334296527777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45938.334296527777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45938.334296527777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45938.334296527777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45938.334296527777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45938.334296527777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45938.334296527777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45938.334296527777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45938.334296527777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45938.334296527777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45938.334296527777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45938.334296527777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45938.334296527777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45938.334296527777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45938.334296527777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45938.334296527777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45938.334296527777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45938.334296527777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45938.334296527777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45938.334296527777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45938.334296527777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45938.334296527777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45938.334296527777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45938.334296527777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45938.334296527777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45938.334296527777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45938.334296527777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45938.334296527777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45938.334296527777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45938.334296527777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45938.334296527777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45938.334296527777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45938.334296527777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45938.334296527777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45938.334296527777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45938.334296527777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45938.334296527777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45938.334296527777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45938.334296527777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45938.334296527777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45938.334296527777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45938.334296527777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45938.334296527777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45938.334296527777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45938.334296527777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45938.334296527777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45938.334296527777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45938.334296527777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45938.334296527777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45938.334296527777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45938.334296527777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45938.334296527777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45938.334296527777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45938.334296527777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45938.334296527777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45938.334296527777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45938.334296527777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45938.334296527777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45938.334296527777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45938.334296527777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45938.334296527777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45938.334296527777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45938.334296527777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45938.334296527777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45938.334296527777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45938.334296527777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45938.334296527777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45938.334296527777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45938.334296527777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45938.334296527777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45938.334296527777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45938.334296527777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45938.334296527777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45938.334296527777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45938.334296527777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45938.334296527777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45938.334296527777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45938.334296527777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45938.334296527777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45938.334296527777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45938.334296527777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45938.334296527777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45938.334296527777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45938.334296527777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45938.334296527777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45938.334296527777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45938.334296527777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45938.334296527777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45938.334296527777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45938.334296527777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45938.334296527777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45938.334296527777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45938.334296527777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45938.334296527777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45938.334296527777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45938.334296527777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45938.334296527777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45938.334296527777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45938.334296527777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45938.334296527777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45938.334296527777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45938.334296527777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45938.334296527777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45938.334296527777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45938.334296527777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45938.334296527777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45938.334296527777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45938.334296527777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45938.334296527777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45938.334296527777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45938.334296527777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45938.334296527777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45938.334296527777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45938.334296527777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45938.334296527777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45938.334296527777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45938.334296527777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45938.334296527777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45938.334296527777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45938.334296527777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45938.334296527777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45938.334296527777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45938.334296527777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45938.334296527777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45938.334296527777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45938.334296527777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45938.334296527777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45938.334296527777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45938.334296527777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45938.334296527777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45938.334296527777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45938.334296527777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45938.334296527777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45938.334296527777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45938.334296527777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45938.334296527777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45938.334296527777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45938.334296527777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45938.334296527777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45938.334296527777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45938.334296527777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45938.334296527777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45938.334296527777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45938.334296527777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45938.334296527777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45938.334296527777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45938.334296527777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45938.334296527777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45938.334296527777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45938.334296527777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45938.334296527777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45938.334296527777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45938.334296527777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45938.334296527777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45938.334296527777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45938.334296527777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45938.334296527777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45938.334296527777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45938.334296527777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45938.334296527777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45938.334296527777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45938.334296527777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45938.334296527777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45938.334296527777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45938.334296527777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45938.334296527777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45938.334296527777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45938.334296527777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45938.334296527777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45938.334296527777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45938.334296527777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45938.334296527777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45938.334296527777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45938.334296527777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45938.334296527777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45938.334296527777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45938.334296527777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45938.334296527777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45938.334296527777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45938.334296527777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45938.334296527777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45938.334296527777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45938.334296527777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45938.334296527777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45938.334296527777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45938.334296527777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45938.334296527777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45938.334296527777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45938.334296527777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45938.334296527777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45938.334296527777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45938.334296527777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45938.334296527777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45938.334296527777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45938.334296527777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45938.334296527777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45938.334296527777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45938.334296527777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45938.334296527777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45938.334296527777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45938.334296527777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45938.334296527777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45938.334296527777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45938.334296527777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45938.334296527777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45938.334296527777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45938.334296527777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45938.334296527777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45938.334296527777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45938.334296527777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45938.334296527777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45938.334296527777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45938.334296527777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45938.334296527777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45938.334296527777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45938.334296527777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45938.334296527777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45938.334296527777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45938.334296527777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45938.334296527777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45938.334296527777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45938.334296527777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45938.334296527777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45938.334296527777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45938.334296527777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45938.334296527777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45938.334296527777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45938.334296527777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45938.334296527777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45938.334296527777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45938.334296527777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45938.334296527777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45938.334296527777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45938.334296527777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45938.334296527777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45938.334296527777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45938.334296527777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45938.334296527777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45938.334296527777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45938.334296527777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45938.334296527777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45938.334296527777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45938.334296527777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45938.334296527777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45938.334296527777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45938.334296527777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45938.334296527777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45938.334296527777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45938.334296527777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45938.334296527777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45938.334296527777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45938.334296527777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45938.334296527777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45938.334296527777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45938.334296527777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45938.334296527777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45938.334296527777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45938.334296527777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45938.334296527777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45938.334296527777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45938.334296527777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45938.334296527777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45938.334296527777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45938.334296527777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45938.334296527777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45938.334296527777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45938.334296527777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45938.334296527777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45938.334296527777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45938.334296527777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45938.334296527777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45938.334296527777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45938.334296527777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45938.334296527777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45938.334296527777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45938.334296527777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45938.334296527777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45938.334296527777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45938.334296527777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45938.334296527777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45938.334296527777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45938.334296527777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45938.334296527777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45938.334296527777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45938.334296527777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45938.334296527777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45938.334296527777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45938.334296527777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45938.334296527777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45938.334296527777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45938.334296527777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45938.334296527777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45938.334296527777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45938.334296527777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45938.334296527777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45938.334296527777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45938.334296527777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45938.334296527777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45938.334296527777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45938.334296527777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45938.334296527777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45938.334296527777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45938.334296527777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45938.334296527777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45938.334296527777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45938.334296527777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45938.334296527777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45938.334296527777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45938.334296527777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45938.334296527777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45938.334296527777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45938.334296527777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45938.334296527777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45938.334296527777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45938.334296527777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45938.334296527777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45938.334296527777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45938.334296527777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45938.334296527777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45938.334296527777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45938.334296527777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45938.334296527777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45938.334296527777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45938.334296527777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45938.334296527777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45938.334296527777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45938.334296527777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45938.334296527777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45938.334296527777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45938.334296527777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45938.334296527777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45938.334296527777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45938.334296527777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45938.334296527777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45938.334296527777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45938.334296527777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45938.334296527777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45938.334296527777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45938.334296527777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45938.334296527777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45938.334296527777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45938.334296527777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45938.334296527777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45938.334296527777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45938.334296527777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45938.334296527777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45938.334296527777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45938.334296527777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45938.334296527777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45938.334296527777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45938.334296527777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45938.334296527777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45938.334296527777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45938.334296527777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45938.334296527777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45938.334296527777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45938.334296527777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45938.334296527777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45938.334296527777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45938.334296527777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45938.334296527777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45938.334296527777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45938.334296527777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45938.334296527777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45938.334296527777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45938.334296527777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45938.334296527777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45938.334296527777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45938.334296527777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45938.334296527777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45938.334296527777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45938.334296527777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45938.334296527777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45938.334296527777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45938.334296527777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45938.334296527777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45938.334296527777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45938.334296527777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45938.334296527777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45938.334296527777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45938.334296527777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45938.334296527777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45938.334296527777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45938.334296527777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45938.334296527777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45938.334296527777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45938.334296527777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45938.334296527777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45938.334296527777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45938.334296527777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45938.334296527777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45938.334296527777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45938.334296527777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45938.334296527777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45938.334296527777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45938.334296527777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45938.334296527777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45938.334296527777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45938.334296527777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45938.334296527777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45938.334296527777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45938.334296527777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45938.334296527777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45938.334296527777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45938.334296527777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45938.334296527777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45938.334296527777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45938.334296527777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45938.334296527777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45938.334296527777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45938.334296527777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45938.334296527777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45938.334296527777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45938.334296527777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45938.334296527777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45938.334296527777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45938.334296527777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45938.334296527777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45938.334296527777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45938.334296527777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45938.334296527777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45938.334296527777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45938.334296527777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45938.334296527777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45938.334296527777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45938.334296527777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45938.334296527777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45938.334296527777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45938.334296527777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45938.334296527777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45938.334296527777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45938.334296527777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45938.334296527777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45938.334296527777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45938.334296527777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45938.334296527777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45938.334296527777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45938.334296527777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45938.334296527777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45938.334296527777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45938.334296527777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45938.334296527777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45938.334296527777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45938.334296527777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45938.334296527777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45938.334296527777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45938.334296527777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45938.334296527777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45938.334296527777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45938.334296527777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45938.334296527777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45938.334296527777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45938.334296527777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45938.334296527777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45938.334296527777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45938.334296527777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45938.334296527777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45938.334296527777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45938.334296527777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45938.334296527777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45938.334296527777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45938.334296527777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45938.334296527777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45938.334296527777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45938.334296527777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45938.334296527777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45938.334296527777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45938.334296527777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45938.334296527777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45938.334296527777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45938.334296527777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45938.334296527777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45938.334296527777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45938.334296527777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45938.334296527777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45938.334296527777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45938.334296527777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45938.334296527777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45938.334296527777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45938.334296527777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45938.334296527777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45938.334296527777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45938.334296527777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45938.334296527777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45938.334296527777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45938.334296527777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45938.334296527777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45938.334296527777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45938.334296527777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45938.334296527777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45938.334296527777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45938.334296527777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45938.334296527777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45938.334296527777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45938.334296527777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45938.334296527777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45938.334296527777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45938.334296527777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45938.334296527777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45938.334296527777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45938.334296527777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45938.334296527777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45938.334296527777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45938.334296527777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45938.334296527777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45938.334296527777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45938.334296527777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45938.334296527777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45938.334296527777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45938.334296527777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45938.334296527777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45938.334296527777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45938.334296527777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45938.334296527777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45938.334296527777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45938.334296527777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45938.334296527777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45938.334296527777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45938.334296527777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45938.334296527777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45938.334296527777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45938.334296527777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45938.334296527777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45938.334296527777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45938.334296527777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45938.334296527777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45938.334296527777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45938.334296527777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45938.334296527777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45938.334296527777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45938.334296527777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45938.334296527777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45938.334296527777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45938.334296527777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45938.334296527777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45938.334296527777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45938.334296527777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45938.334296527777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45938.334296527777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45938.334296527777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45938.334296527777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45938.334296527777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45938.334296527777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45938.334296527777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45938.334296527777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45938.334296527777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45938.334296527777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45938.334296527777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45938.334296527777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45938.334296527777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45938.334296527777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45938.334296527777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45938.334296527777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45938.334296527777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45938.334296527777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45938.334296527777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45938.334296527777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45938.334296527777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45938.334296527777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45938.334296527777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45938.334296527777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45938.334296527777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45938.334296527777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45938.334296527777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45938.334296527777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45938.334296527777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45938.334296527777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45938.334296527777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45938.334296527777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45938.334296527777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45938.334296527777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45938.334296527777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45938.334296527777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45938.334296527777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45938.334296527777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45938.334296527777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45938.334296527777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45938.334296527777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45938.334296527777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45938.334296527777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45938.334296527777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45938.334296527777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45938.334296527777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45938.334296527777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45938.334296527777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45938.334296527777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45938.334296527777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45938.334296527777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45938.334296527777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45938.334296527777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45938.334296527777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45938.334296527777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45938.334296527777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45938.334296527777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45938.334296527777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45938.334296527777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45938.334296527777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45938.334296527777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45938.334296527777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45938.334296527777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45938.334296527777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45938.334296527777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45938.334296527777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45938.334296527777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45938.334296527777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45938.334296527777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45938.334296527777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45938.334296527777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45938.334296527777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45938.334296527777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45938.334296527777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45938.334296527777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45938.334296527777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45938.334296527777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45938.334296527777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45938.334296527777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45938.334296527777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45938.334296527777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45938.334296527777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45938.334296527777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45938.334296527777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45938.334296527777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45938.334296527777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45938.334296527777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45938.334296527777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45938.334296527777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45938.334296527777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45938.334296527777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45938.334296527777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45938.334296527777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45938.334296527777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45938.334296527777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45938.334296527777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45938.334296527777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45938.334296527777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45938.334296527777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45938.334296527777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45938.334296527777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45938.334296527777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45938.334296527777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45938.334296527777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45938.334296527777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45938.334296527777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45938.334296527777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45938.334296527777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45938.334296527777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45938.334296527777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45938.334296527777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45938.334296527777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45938.334296527777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45938.334296527777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45938.334296527777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45938.334296527777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45938.334296527777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45938.334296527777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45938.334296527777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45938.334296527777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45938.334296527777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45938.334296527777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45938.334296527777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45938.334296527777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45938.334296527777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45938.334296527777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45938.334296527777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45938.334296527777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45938.334296527777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45938.334296527777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45938.334296527777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45938.334296527777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45938.334296527777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45938.334296527777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45938.334296527777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45938.334296527777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45938.334296527777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45938.334296527777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45938.334296527777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45938.334296527777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45938.334296527777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45938.334296527777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45938.334296527777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45938.334296527777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45938.334296527777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45938.334296527777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45938.334296527777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45938.334296527777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45938.334296527777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45938.334296527777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45938.334296527777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45938.334296527777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45938.334296527777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45938.334296527777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45938.334296527777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45938.334296527777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45938.334296527777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45938.334296527777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45938.334296527777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45938.334296527777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45938.334296527777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45938.334296527777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45938.334296527777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45938.334296527777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45938.334296527777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45938.334296527777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45938.334296527777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45938.334296527777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45938.334296527777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45938.334296527777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45938.334296527777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45938.334296527777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45938.334296527777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45938.334296527777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45938.334296527777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45938.334296527777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45938.334296527777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45938.334296527777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45938.334296527777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45938.334296527777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45938.334296527777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45938.334296527777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45938.334296527777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45938.334296527777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45938.334296527777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45938.334296527777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45938.334296527777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45938.334296527777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45938.334296527777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45938.334296527777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45938.334296527777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45938.334296527777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45938.334296527777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45938.334296527777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45938.334296527777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45938.334296527777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45938.334296527777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45938.334296527777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45938.334296527777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45938.334296527777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45938.334296527777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45938.334296527777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45938.334296527777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45938.334296527777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45938.334296527777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45938.334296527777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45938.334296527777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45938.334296527777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45938.334296527777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45938.334296527777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45938.334296527777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45938.334296527777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45938.334296527777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45938.334296527777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45938.334296527777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45938.334296527777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45938.334296527777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45938.334296527777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45938.334296527777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45938.334296527777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45938.334296527777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45938.334296527777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45938.334296527777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45938.334296527777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45938.334296527777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45938.334296527777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45938.334296527777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45938.334296527777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45938.334296527777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45938.334296527777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45938.334296527777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45938.334296527777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45938.334296527777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45938.334296527777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45938.334296527777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45938.334296527777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45938.334296527777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45938.334296527777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45938.334296527777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45938.334296527777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45938.334296527777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45938.334296527777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45938.334296527777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45938.334296527777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45938.334296527777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45938.334296527777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45938.334296527777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45938.334296527777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45938.334296527777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45938.334296527777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45938.334296527777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45938.334296527777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45938.334296527777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45938.334296527777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45938.334296527777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45938.334296527777</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234.85357893518085</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0.65587060184770962</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0.43869467592594447</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45938.334296527777</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0.19679652777995216</v>
      </c>
      <c r="H6" s="136">
        <v>45938.131550925929</v>
      </c>
      <c r="I6" s="132" t="str">
        <f>IFERROR(VLOOKUP(D6,DB!A:F,6,0),"")</f>
        <v>Generator-SG</v>
      </c>
      <c r="J6" s="132" t="str">
        <f>IFERROR(VLOOKUP(D6,DB!A:G,7,0),"")</f>
        <v>Dead</v>
      </c>
      <c r="K6" s="139" t="s">
        <v>39057</v>
      </c>
      <c r="L6" s="134" t="str">
        <f>IFERROR(VLOOKUP(D6,DB!A:I,9,0),"")</f>
        <v>Latis</v>
      </c>
    </row>
    <row r="7" spans="1:16" ht="15" customHeight="1">
      <c r="A7" s="132"/>
      <c r="B7" s="132" t="str">
        <f>IFERROR(VLOOKUP(D7,DB!A:K,11,0),"")</f>
        <v/>
      </c>
      <c r="C7" s="133"/>
      <c r="D7" s="134"/>
      <c r="E7" s="135"/>
      <c r="F7" s="136"/>
      <c r="G7" s="137">
        <f ca="1">IFERROR(NOW()-F7,"")</f>
        <v>45938.334296527777</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45938.334296527777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45938.334296527777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45938.334296527777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45938.334296527777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45938.334296527777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45938.334296527777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45938.334296527777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45938.334296527777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45938.334296527777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45938.334296527777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45938.334296527777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8">
        <f ca="1">IFERROR(NOW()-F19,"")</f>
        <v>45938.334296527777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45938.334296527777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45938.334296527777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45938.334296527777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45938.334296527777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45938.334296527777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45938.334296527777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45938.334296527777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45938.334296527777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45938.334296527777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45938.334296527777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45938.334296527777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45938.334296527777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45938.334296527777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45938.334296527777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45938.334296527777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45938.334296527777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45938.334296527777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45938.334296527777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45938.334296527777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45938.334296527777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45938.334296527777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45938.334296527777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45938.334296527777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45938.334296527777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45938.334296527777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45938.334296527777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45938.334296527777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45938.334296527777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45938.334296527777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45938.334296527777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45938.334296527777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45938.334296527777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45938.334296527777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45938.334296527777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45938.334296527777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45938.334296527777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45938.334296527777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45938.334296527777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45938.334296527777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45938.334296527777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45938.334296527777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45938.334296527777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45938.334296527777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45938.334296527777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45938.334296527777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45938.334296527777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45938.334296527777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45938.334296527777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45938.334296527777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45938.334296527777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45938.334296527777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45938.334296527777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45938.334296527777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45938.334296527777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45938.334296527777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45938.334296527777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45938.334296527777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45938.334296527777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45938.334296527777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45938.334296527777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45938.334296527777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45938.334296527777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45938.334296527777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45938.334296527777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45938.334296527777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45938.334296527777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45938.334296527777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45938.334296527777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45938.334296527777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45938.334296527777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45938.334296527777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45938.334296527777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45938.334296527777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45938.334296527777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45938.334296527777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45938.334296527777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45938.334296527777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45938.334296527777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45938.334296527777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45938.334296527777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45938.334296527777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45938.334296527777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45938.334296527777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45938.334296527777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45938.334296527777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45938.334296527777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45938.334296527777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45938.334296527777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45938.334296527777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45938.334296527777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45938.334296527777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45938.334296527777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45938.334296527777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45938.334296527777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45938.334296527777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45938.334296527777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45938.334296527777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45938.334296527777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45938.334296527777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45938.334296527777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45938.334296527777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45938.334296527777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45938.334296527777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45938.334296527777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45938.334296527777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45938.334296527777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45938.334296527777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45938.334296527777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45938.334296527777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45938.334296527777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45938.334296527777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45938.334296527777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45938.334296527777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45938.334296527777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45938.334296527777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45938.334296527777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45938.334296527777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45938.334296527777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45938.334296527777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45938.334296527777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45938.334296527777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45938.334296527777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45938.334296527777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45938.334296527777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45938.334296527777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45938.334296527777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45938.334296527777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45938.334296527777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45938.334296527777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45938.334296527777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45938.334296527777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45938.334296527777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45938.334296527777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45938.334296527777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45938.334296527777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45938.334296527777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45938.334296527777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45938.334296527777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45938.334296527777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45938.334296527777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45938.334296527777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45938.334296527777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45938.334296527777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45938.334296527777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45938.334296527777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45938.334296527777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45938.334296527777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45938.334296527777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45938.334296527777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45938.334296527777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45938.334296527777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45938.334296527777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45938.334296527777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45938.334296527777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45938.334296527777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45938.334296527777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45938.334296527777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45938.334296527777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45938.334296527777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45938.334296527777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45938.334296527777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45938.334296527777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45938.334296527777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45938.334296527777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45938.334296527777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45938.334296527777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45938.334296527777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45938.334296527777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45938.334296527777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45938.334296527777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45938.334296527777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45938.334296527777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45938.334296527777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45938.334296527777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45938.334296527777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45938.334296527777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45938.334296527777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45938.334296527777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45938.334296527777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45938.334296527777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45938.334296527777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45938.334296527777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45938.334296527777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45938.334296527777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45938.334296527777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45938.334296527777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45938.334296527777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45938.334296527777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45938.334296527777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45938.334296527777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45938.334296527777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45938.334296527777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45938.334296527777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45938.334296527777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45938.334296527777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45938.334296527777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45938.334296527777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45938.334296527777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45938.334296527777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45938.334296527777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45938.334296527777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45938.334296527777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45938.334296527777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45938.334296527777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45938.334296527777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45938.334296527777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45938.334296527777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45938.334296527777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45938.334296527777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45938.334296527777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45938.334296527777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45938.334296527777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45938.334296527777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45938.334296527777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45938.334296527777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45938.334296527777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45938.334296527777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45938.334296527777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45938.334296527777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45938.334296527777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45938.334296527777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45938.334296527777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45938.334296527777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45938.334296527777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45938.334296527777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45938.334296527777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45938.334296527777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45938.334296527777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45938.334296527777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45938.334296527777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45938.334296527777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45938.334296527777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45938.334296527777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45938.334296527777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45938.334296527777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45938.334296527777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45938.334296527777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45938.334296527777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45938.334296527777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45938.334296527777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45938.334296527777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45938.334296527777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45938.334296527777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45938.334296527777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45938.334296527777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45938.334296527777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45938.334296527777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45938.334296527777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45938.334296527777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45938.334296527777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45938.334296527777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45938.334296527777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45938.334296527777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45938.334296527777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45938.334296527777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45938.334296527777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45938.334296527777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45938.334296527777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45938.334296527777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45938.334296527777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45938.334296527777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45938.334296527777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45938.334296527777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45938.334296527777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45938.334296527777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45938.334296527777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45938.334296527777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45938.334296527777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45938.334296527777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45938.334296527777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45938.334296527777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45938.334296527777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45938.334296527777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45938.334296527777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45938.334296527777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45938.334296527777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45938.334296527777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45938.334296527777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45938.334296527777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45938.334296527777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45938.334296527777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45938.334296527777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45938.334296527777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45938.334296527777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45938.334296527777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45938.334296527777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45938.334296527777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45938.334296527777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45938.334296527777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45938.334296527777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45938.334296527777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45938.334296527777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45938.334296527777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45938.334296527777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45938.334296527777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45938.334296527777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45938.334296527777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45938.334296527777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45938.334296527777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45938.334296527777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45938.334296527777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45938.334296527777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45938.334296527777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45938.334296527777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45938.334296527777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45938.334296527777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45938.334296527777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45938.334296527777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45938.334296527777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45938.334296527777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45938.334296527777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45938.334296527777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45938.334296527777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45938.334296527777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45938.334296527777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45938.334296527777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45938.334296527777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45938.334296527777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45938.334296527777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45938.334296527777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45938.334296527777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45938.334296527777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45938.334296527777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45938.334296527777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45938.334296527777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45938.334296527777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45938.334296527777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45938.334296527777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45938.334296527777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45938.334296527777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45938.334296527777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45938.334296527777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45938.334296527777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45938.334296527777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45938.334296527777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45938.334296527777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45938.334296527777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45938.334296527777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45938.334296527777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45938.334296527777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45938.334296527777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45938.334296527777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45938.334296527777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45938.334296527777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45938.334296527777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45938.334296527777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45938.334296527777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45938.334296527777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45938.334296527777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45938.334296527777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45938.334296527777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45938.334296527777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45938.334296527777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45938.334296527777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45938.334296527777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45938.334296527777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45938.334296527777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45938.334296527777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45938.334296527777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45938.334296527777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45938.334296527777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45938.334296527777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45938.334296527777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45938.334296527777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45938.334296527777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45938.334296527777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45938.334296527777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45938.334296527777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45938.334296527777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45938.334296527777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45938.334296527777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45938.334296527777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45938.334296527777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45938.334296527777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45938.334296527777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45938.334296527777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45938.334296527777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45938.334296527777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45938.334296527777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45938.334296527777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45938.334296527777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45938.334296527777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45938.334296527777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45938.334296527777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45938.334296527777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45938.334296527777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45938.334296527777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45938.334296527777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45938.334296527777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45938.334296527777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45938.334296527777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45938.334296527777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45938.334296527777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45938.334296527777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45938.334296527777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45938.334296527777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45938.334296527777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45938.334296527777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45938.334296527777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45938.334296527777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45938.334296527777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45938.334296527777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45938.334296527777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45938.334296527777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45938.334296527777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45938.334296527777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45938.334296527777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45938.334296527777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45938.334296527777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45938.334296527777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45938.334296527777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45938.334296527777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45938.334296527777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45938.334296527777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45938.334296527777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45938.334296527777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45938.334296527777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45938.334296527777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45938.334296527777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45938.334296527777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45938.334296527777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45938.334296527777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45938.334296527777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45938.334296527777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45938.334296527777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45938.334296527777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45938.334296527777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45938.334296527777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45938.334296527777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45938.334296527777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45938.334296527777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45938.334296527777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45938.334296527777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45938.334296527777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45938.334296527777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45938.334296527777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45938.334296527777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45938.334296527777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45938.334296527777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45938.334296527777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45938.334296527777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45938.334296527777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45938.334296527777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45938.334296527777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45938.334296527777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45938.334296527777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45938.334296527777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45938.334296527777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45938.334296527777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45938.334296527777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45938.334296527777</v>
      </c>
      <c r="H470" s="136"/>
      <c r="I470" s="132" t="str">
        <f>IFERROR(VLOOKUP(D470,DB!A:F,6,0),"")</f>
        <v/>
      </c>
      <c r="J470" s="132" t="str">
        <f>IFERROR(VLOOKUP(D470,DB!A:G,7,0),"")</f>
        <v/>
      </c>
      <c r="K470" s="139"/>
      <c r="L470" s="134" t="str">
        <f>IFERROR(VLOOKUP(D470,DB!A:I,9,0),"")</f>
        <v/>
      </c>
    </row>
    <row r="471" spans="1:12" ht="15" customHeight="1">
      <c r="A471" s="140"/>
      <c r="B471" s="140" t="str">
        <f>IFERROR(VLOOKUP(D471,DB!A:K,11,0),"")</f>
        <v/>
      </c>
      <c r="C471" s="141"/>
      <c r="D471" s="142"/>
      <c r="E471" s="143"/>
      <c r="F471" s="144"/>
      <c r="G471" s="145">
        <f ca="1">IFERROR(NOW()-F471,"")</f>
        <v>45938.334296527777</v>
      </c>
      <c r="H471" s="144"/>
      <c r="I471" s="140" t="str">
        <f>IFERROR(VLOOKUP(D471,DB!A:F,6,0),"")</f>
        <v/>
      </c>
      <c r="J471" s="140" t="str">
        <f>IFERROR(VLOOKUP(D471,DB!A:G,7,0),"")</f>
        <v/>
      </c>
      <c r="K471" s="146"/>
      <c r="L471" s="142" t="str">
        <f>IFERROR(VLOOKUP(D471,DB!A:I,9,0),"")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J12" sqref="J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39">
        <f t="shared" ref="G2" ca="1" si="0">IFERROR(NOW()-F2,"-")</f>
        <v>46.502236342588731</v>
      </c>
      <c r="H2" s="38">
        <v>45891.790393518517</v>
      </c>
      <c r="I2" s="37" t="str">
        <f>IFERROR(VLOOKUP(D2,DB!A:F,6,0),"")</f>
        <v>Generator-SG</v>
      </c>
      <c r="J2" s="37" t="str">
        <f>IFERROR(VLOOKUP(D2,DB!A:G,7,0),"")</f>
        <v>Vandalized</v>
      </c>
      <c r="K2" s="37" t="s">
        <v>39062</v>
      </c>
      <c r="L2" s="37" t="str">
        <f>IFERROR(VLOOKUP(D2,DB!A:I,9,0),"")</f>
        <v>Latis</v>
      </c>
      <c r="M2" s="128"/>
    </row>
    <row r="3" spans="1:13" ht="30.75">
      <c r="A3" s="37" t="s">
        <v>39063</v>
      </c>
      <c r="B3" s="37" t="str">
        <f>IFERROR(VLOOKUP(D3,DB!A:K,11,0),"")</f>
        <v>R5</v>
      </c>
      <c r="C3" s="37">
        <v>1</v>
      </c>
      <c r="D3" s="37" t="s">
        <v>31295</v>
      </c>
      <c r="E3" s="37" t="s">
        <v>39043</v>
      </c>
      <c r="F3" s="38">
        <v>45926.188877314817</v>
      </c>
      <c r="G3" s="39">
        <f ca="1">IFERROR(NOW()-F3,"-")</f>
        <v>12.145419212960405</v>
      </c>
      <c r="H3" s="38">
        <v>45926.158159722225</v>
      </c>
      <c r="I3" s="37" t="str">
        <f>IFERROR(VLOOKUP(D3,DB!A:F,6,0),"")</f>
        <v>SCECO</v>
      </c>
      <c r="J3" s="37" t="str">
        <f>IFERROR(VLOOKUP(D3,DB!A:G,7,0),"")</f>
        <v>Good</v>
      </c>
      <c r="K3" s="37" t="s">
        <v>39064</v>
      </c>
      <c r="L3" s="37" t="str">
        <f>IFERROR(VLOOKUP(D3,DB!A:I,9,0),"")</f>
        <v>Latis</v>
      </c>
      <c r="M3" s="128"/>
    </row>
    <row r="4" spans="1:13" ht="30.75">
      <c r="A4" s="37" t="s">
        <v>39065</v>
      </c>
      <c r="B4" s="37" t="str">
        <f>IFERROR(VLOOKUP(D4,DB!A:K,11,0),"")</f>
        <v>R5</v>
      </c>
      <c r="C4" s="37">
        <v>1</v>
      </c>
      <c r="D4" s="37" t="s">
        <v>31519</v>
      </c>
      <c r="E4" s="37" t="s">
        <v>39043</v>
      </c>
      <c r="F4" s="38">
        <v>45937.848715277774</v>
      </c>
      <c r="G4" s="39">
        <f ca="1">IFERROR(NOW()-F4,"-")</f>
        <v>0.48558125000272412</v>
      </c>
      <c r="H4" s="38">
        <v>45937.57917824074</v>
      </c>
      <c r="I4" s="37" t="str">
        <f>IFERROR(VLOOKUP(D4,DB!A:F,6,0),"")</f>
        <v>SCECO</v>
      </c>
      <c r="J4" s="37" t="str">
        <f>IFERROR(VLOOKUP(D4,DB!A:G,7,0),"")</f>
        <v>No BB Design</v>
      </c>
      <c r="K4" s="37" t="s">
        <v>39066</v>
      </c>
      <c r="L4" s="37" t="str">
        <f>IFERROR(VLOOKUP(D4,DB!A:I,9,0),"")</f>
        <v>Latis</v>
      </c>
      <c r="M4" s="128"/>
    </row>
    <row r="5" spans="1:13" ht="15">
      <c r="A5" s="37" t="s">
        <v>39067</v>
      </c>
      <c r="B5" s="37" t="str">
        <f>IFERROR(VLOOKUP(D5,DB!A:K,11,0),"")</f>
        <v>R5</v>
      </c>
      <c r="C5" s="37">
        <v>6</v>
      </c>
      <c r="D5" s="37" t="s">
        <v>37358</v>
      </c>
      <c r="E5" s="37" t="s">
        <v>38964</v>
      </c>
      <c r="F5" s="38">
        <v>45937.987083333333</v>
      </c>
      <c r="G5" s="39">
        <f ca="1">IFERROR(NOW()-F5,"-")</f>
        <v>0.34721319444361143</v>
      </c>
      <c r="H5" s="38">
        <v>45937.842569444445</v>
      </c>
      <c r="I5" s="37" t="str">
        <f>IFERROR(VLOOKUP(D5,DB!A:F,6,0),"")</f>
        <v>Generator-DG</v>
      </c>
      <c r="J5" s="37" t="str">
        <f>IFERROR(VLOOKUP(D5,DB!A:G,7,0),"")</f>
        <v>Good</v>
      </c>
      <c r="K5" s="37" t="s">
        <v>39068</v>
      </c>
      <c r="L5" s="37" t="str">
        <f>IFERROR(VLOOKUP(D5,DB!A:I,9,0),"")</f>
        <v>Latis</v>
      </c>
      <c r="M5" s="128"/>
    </row>
    <row r="6" spans="1:13" ht="30.75">
      <c r="A6" s="37" t="s">
        <v>39069</v>
      </c>
      <c r="B6" s="37" t="str">
        <f>IFERROR(VLOOKUP(D6,DB!A:K,11,0),"")</f>
        <v>R5</v>
      </c>
      <c r="C6" s="37">
        <v>1</v>
      </c>
      <c r="D6" s="37" t="s">
        <v>29760</v>
      </c>
      <c r="E6" s="37" t="s">
        <v>38964</v>
      </c>
      <c r="F6" s="38">
        <v>45938.14398148148</v>
      </c>
      <c r="G6" s="39">
        <f ca="1">IFERROR(NOW()-F6,"-")</f>
        <v>0.190315046296746</v>
      </c>
      <c r="H6" s="38">
        <v>45937.893564814818</v>
      </c>
      <c r="I6" s="37" t="str">
        <f>IFERROR(VLOOKUP(D6,DB!A:F,6,0),"")</f>
        <v>SCECO</v>
      </c>
      <c r="J6" s="37" t="str">
        <f>IFERROR(VLOOKUP(D6,DB!A:G,7,0),"")</f>
        <v>Dead</v>
      </c>
      <c r="K6" s="37" t="s">
        <v>39070</v>
      </c>
      <c r="L6" s="37" t="str">
        <f>IFERROR(VLOOKUP(D6,DB!A:I,9,0),"")</f>
        <v>Latis</v>
      </c>
      <c r="M6" s="128"/>
    </row>
    <row r="7" spans="1:13" ht="15">
      <c r="A7" s="37"/>
      <c r="B7" s="37" t="str">
        <f>IFERROR(VLOOKUP(D7,DB!A:K,11,0),"")</f>
        <v/>
      </c>
      <c r="C7" s="37"/>
      <c r="D7" s="37"/>
      <c r="E7" s="37"/>
      <c r="F7" s="38"/>
      <c r="G7" s="39">
        <f ca="1">IFERROR(NOW()-F7,"-")</f>
        <v>45938.334296527777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45938.334296527777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45938.334296527777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45938.334296527777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45938.334296527777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45938.334296527777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45938.334296527777</v>
      </c>
      <c r="H13" s="38"/>
      <c r="I13" s="37" t="str">
        <f>IFERROR(VLOOKUP(D13,DB!A:F,6,0),"")</f>
        <v/>
      </c>
      <c r="J13" s="37" t="str">
        <f>IFERROR(VLOOKUP(D13,DB!A:G,7,0),"")</f>
        <v/>
      </c>
      <c r="K13" s="37"/>
      <c r="L13" s="37" t="str">
        <f>IFERROR(VLOOKUP(D13,DB!A:I,9,0),"")</f>
        <v/>
      </c>
      <c r="M13" s="128"/>
    </row>
    <row r="14" spans="1:13" ht="15">
      <c r="A14" s="84"/>
      <c r="B14" s="84" t="str">
        <f>IFERROR(VLOOKUP(D14,DB!A:K,11,0),"")</f>
        <v/>
      </c>
      <c r="C14" s="84"/>
      <c r="D14" s="84"/>
      <c r="E14" s="84"/>
      <c r="F14" s="126"/>
      <c r="G14" s="127">
        <f ca="1">IFERROR(NOW()-F14,"-")</f>
        <v>45938.334296527777</v>
      </c>
      <c r="H14" s="126"/>
      <c r="I14" s="84" t="str">
        <f>IFERROR(VLOOKUP(D14,DB!A:F,6,0),"")</f>
        <v/>
      </c>
      <c r="J14" s="84" t="str">
        <f>IFERROR(VLOOKUP(D14,DB!A:G,7,0),"")</f>
        <v/>
      </c>
      <c r="K14" s="84"/>
      <c r="L14" s="84" t="str">
        <f>IFERROR(VLOOKUP(D14,DB!A:I,9,0),"")</f>
        <v/>
      </c>
      <c r="M14" s="128"/>
    </row>
    <row r="15" spans="1:13" ht="15">
      <c r="A15" s="84"/>
      <c r="B15" s="84" t="str">
        <f>IFERROR(VLOOKUP(D15,DB!A:K,11,0),"")</f>
        <v/>
      </c>
      <c r="C15" s="84"/>
      <c r="D15" s="84"/>
      <c r="E15" s="84"/>
      <c r="F15" s="126"/>
      <c r="G15" s="127">
        <f ca="1">IFERROR(NOW()-F15,"-")</f>
        <v>45938.334296527777</v>
      </c>
      <c r="H15" s="126"/>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45938.334296527777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45938.334296527777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45938.334296527777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45938.334296527777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45938.334296527777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45938.334296527777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45938.334296527777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45938.334296527777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45938.334296527777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45938.334296527777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45938.334296527777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45938.334296527777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45938.334296527777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45938.334296527777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45938.334296527777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45938.334296527777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45938.334296527777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45938.334296527777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45938.334296527777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45938.334296527777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45938.334296527777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45938.334296527777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45938.334296527777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45938.334296527777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45938.334296527777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45938.334296527777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45938.334296527777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45938.334296527777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45938.334296527777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45938.334296527777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45938.334296527777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45938.334296527777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45938.334296527777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45938.334296527777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45938.334296527777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45938.334296527777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45938.334296527777</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6"/>
      <c r="G53" s="127">
        <f ca="1">IFERROR(NOW()-F53,"-")</f>
        <v>45938.334296527777</v>
      </c>
      <c r="H53" s="126"/>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45938.334296527777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45938.334296527777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45938.334296527777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45938.334296527777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45938.334296527777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45938.334296527777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45938.334296527777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45938.334296527777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45938.334296527777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45938.334296527777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45938.334296527777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45938.334296527777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45938.334296527777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45938.334296527777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45938.334296527777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45938.334296527777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45938.334296527777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45938.334296527777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45938.334296527777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45938.334296527777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45938.334296527777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45938.334296527777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45938.334296527777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45938.334296527777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45938.334296527777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45938.334296527777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45938.334296527777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45938.334296527777</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6"/>
      <c r="G82" s="127">
        <f ca="1">IFERROR(NOW()-F82,"-")</f>
        <v>45938.334296527777</v>
      </c>
      <c r="H82" s="126"/>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45938.334296527777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45938.334296527777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45938.334296527777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45938.334296527777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45938.334296527777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45938.334296527777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45938.334296527777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45938.334296527777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45938.334296527777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45938.334296527777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45938.334296527777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45938.334296527777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45938.334296527777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45938.334296527777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45938.334296527777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45938.334296527777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45938.334296527777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45938.334296527777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45938.334296527777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45938.334296527777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45938.334296527777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45938.334296527777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45938.334296527777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45938.334296527777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45938.334296527777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45938.334296527777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45938.334296527777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45938.334296527777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45938.334296527777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45938.334296527777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45938.334296527777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45938.334296527777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45938.334296527777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45938.334296527777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45938.334296527777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45938.334296527777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45938.334296527777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45938.334296527777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45938.334296527777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45938.334296527777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45938.334296527777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45938.334296527777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45938.334296527777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45938.334296527777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45938.334296527777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45938.334296527777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45938.334296527777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45938.334296527777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45938.334296527777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45938.334296527777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45938.334296527777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45938.334296527777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45938.334296527777</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6"/>
      <c r="G136" s="127">
        <f ca="1">IFERROR(NOW()-F136,"-")</f>
        <v>45938.334296527777</v>
      </c>
      <c r="H136" s="126"/>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39071</v>
      </c>
      <c r="B2" s="112" t="s">
        <v>5398</v>
      </c>
      <c r="C2" s="129">
        <v>1</v>
      </c>
      <c r="D2" s="112" t="s">
        <v>34463</v>
      </c>
      <c r="E2" s="129" t="s">
        <v>39072</v>
      </c>
      <c r="F2" s="130">
        <v>45926.772847222222</v>
      </c>
      <c r="G2" s="81">
        <f ca="1">IFERROR(NOW()-F2,"-")</f>
        <v>11.561449305554561</v>
      </c>
      <c r="H2" s="131">
        <v>45927.449074074102</v>
      </c>
      <c r="I2" s="112" t="str">
        <f>IFERROR(VLOOKUP(D2,DB!A:F,6,0),"")</f>
        <v>SCECO</v>
      </c>
      <c r="J2" s="112" t="str">
        <f>IFERROR(VLOOKUP(D2,DB!A:G,7,0),"")</f>
        <v>Weak</v>
      </c>
      <c r="K2" s="129" t="s">
        <v>39073</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45938.334296527777</v>
      </c>
      <c r="H3" s="131">
        <v>45927.987534722219</v>
      </c>
      <c r="I3" s="112" t="str">
        <f>IFERROR(VLOOKUP(D3,DB!A:F,6,0),"")</f>
        <v>SCECO</v>
      </c>
      <c r="J3" s="112" t="str">
        <f>IFERROR(VLOOKUP(D3,DB!A:G,7,0),"")</f>
        <v>Vandalized</v>
      </c>
      <c r="K3" s="129" t="s">
        <v>39074</v>
      </c>
      <c r="L3" s="118" t="str">
        <f>IFERROR(VLOOKUP(D3,DB!A:I,9,0),"")</f>
        <v>Latis</v>
      </c>
    </row>
    <row r="4" spans="1:16383" ht="31.5" customHeight="1">
      <c r="A4" s="129" t="s">
        <v>39075</v>
      </c>
      <c r="B4" s="112" t="s">
        <v>5398</v>
      </c>
      <c r="C4" s="129">
        <v>1</v>
      </c>
      <c r="D4" s="112" t="s">
        <v>32861</v>
      </c>
      <c r="E4" s="129" t="s">
        <v>39072</v>
      </c>
      <c r="F4" s="130">
        <v>45933.880972222221</v>
      </c>
      <c r="G4" s="81">
        <f ca="1">IFERROR(NOW()-F4,"-")</f>
        <v>4.453324305555725</v>
      </c>
      <c r="H4" s="131">
        <v>45929.455266203702</v>
      </c>
      <c r="I4" s="112" t="str">
        <f>IFERROR(VLOOKUP(D4,DB!A:F,6,0),"")</f>
        <v>SCECO</v>
      </c>
      <c r="J4" s="112" t="str">
        <f>IFERROR(VLOOKUP(D4,DB!A:G,7,0),"")</f>
        <v>In progress</v>
      </c>
      <c r="K4" s="129" t="s">
        <v>39073</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39076</v>
      </c>
      <c r="B5" s="112" t="s">
        <v>5398</v>
      </c>
      <c r="C5" s="129">
        <v>1</v>
      </c>
      <c r="D5" s="112" t="s">
        <v>33408</v>
      </c>
      <c r="E5" s="129" t="s">
        <v>38964</v>
      </c>
      <c r="F5" s="130">
        <v>45934.942245370374</v>
      </c>
      <c r="G5" s="81">
        <f ca="1">IFERROR(NOW()-F5,"-")</f>
        <v>3.3920511574033299</v>
      </c>
      <c r="H5" s="131">
        <v>45934.470231481479</v>
      </c>
      <c r="I5" s="112" t="str">
        <f>IFERROR(VLOOKUP(D5,DB!A:F,6,0),"")</f>
        <v>SCECO</v>
      </c>
      <c r="J5" s="112" t="str">
        <f>IFERROR(VLOOKUP(D5,DB!A:G,7,0),"")</f>
        <v>Dead</v>
      </c>
      <c r="K5" s="129" t="s">
        <v>39073</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39077</v>
      </c>
      <c r="B6" s="112" t="str">
        <f>IFERROR(VLOOKUP(D6,DB!A:K,11,0),"")</f>
        <v>R6</v>
      </c>
      <c r="C6" s="114">
        <v>1</v>
      </c>
      <c r="D6" s="112" t="s">
        <v>33684</v>
      </c>
      <c r="E6" s="129" t="s">
        <v>39072</v>
      </c>
      <c r="F6" s="116">
        <v>45937.809027777781</v>
      </c>
      <c r="G6" s="81">
        <f ca="1">IFERROR(NOW()-F6,"-")</f>
        <v>0.52526874999603024</v>
      </c>
      <c r="H6" s="116">
        <v>45937.667847222219</v>
      </c>
      <c r="I6" s="112" t="str">
        <f>IFERROR(VLOOKUP(D6,DB!A:F,6,0),"")</f>
        <v>SCECO</v>
      </c>
      <c r="J6" s="112" t="str">
        <f>IFERROR(VLOOKUP(D6,DB!A:G,7,0),"")</f>
        <v>Weak</v>
      </c>
      <c r="K6" s="117" t="s">
        <v>39078</v>
      </c>
      <c r="L6" s="118" t="str">
        <f>IFERROR(VLOOKUP(D6,DB!A:I,9,0),"")</f>
        <v>Latis</v>
      </c>
    </row>
    <row r="7" spans="1:16383" ht="31.5" customHeight="1">
      <c r="A7" s="113"/>
      <c r="B7" s="112" t="str">
        <f>IFERROR(VLOOKUP(D7,DB!A:K,11,0),"")</f>
        <v/>
      </c>
      <c r="C7" s="114"/>
      <c r="D7" s="112"/>
      <c r="E7" s="115"/>
      <c r="F7" s="116"/>
      <c r="G7" s="81">
        <f ca="1">IFERROR(NOW()-F7,"-")</f>
        <v>45938.334296527777</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45938.334296527777</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45938.334296527777</v>
      </c>
      <c r="H9" s="116"/>
      <c r="I9" s="112" t="str">
        <f>IFERROR(VLOOKUP(D9,DB!A:F,6,0),"")</f>
        <v/>
      </c>
      <c r="J9" s="111"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45938.334296527777</v>
      </c>
      <c r="H10" s="116"/>
      <c r="I10" s="112" t="str">
        <f>IFERROR(VLOOKUP(D10,DB!A:F,6,0),"")</f>
        <v/>
      </c>
      <c r="J10" s="111"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45938.334296527777</v>
      </c>
      <c r="H11" s="116"/>
      <c r="I11" s="112" t="str">
        <f>IFERROR(VLOOKUP(D11,DB!A:F,6,0),"")</f>
        <v/>
      </c>
      <c r="J11" s="111"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45938.334296527777</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45938.334296527777</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45938.334296527777</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45938.334296527777</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45938.334296527777</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45938.334296527777</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45938.334296527777</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45938.334296527777</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45938.334296527777</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45938.334296527777</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45938.334296527777</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45938.334296527777</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45938.334296527777</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45938.334296527777</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45938.334296527777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45938.334296527777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45938.334296527777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45938.334296527777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45938.334296527777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45938.334296527777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45938.334296527777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45938.334296527777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45938.334296527777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45938.334296527777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45938.334296527777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45938.334296527777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45938.334296527777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45938.334296527777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45938.334296527777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45938.334296527777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45938.334296527777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45938.334296527777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45938.334296527777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45938.334296527777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45938.334296527777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45938.334296527777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45938.334296527777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45938.334296527777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45938.334296527777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45938.334296527777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45938.334296527777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45938.334296527777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45938.334296527777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45938.334296527777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45938.334296527777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45938.334296527777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45938.334296527777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45938.334296527777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45938.334296527777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45938.334296527777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45938.334296527777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45938.334296527777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45938.334296527777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45938.334296527777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45938.334296527777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45938.334296527777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45938.334296527777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45938.334296527777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45938.334296527777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45938.334296527777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45938.334296527777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45938.334296527777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45938.334296527777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45938.334296527777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45938.334296527777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45938.334296527777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45938.334296527777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45938.334296527777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45938.334296527777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45938.334296527777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45938.334296527777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45938.334296527777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45938.334296527777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45938.334296527777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45938.334296527777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45938.334296527777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45938.334296527777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45938.334296527777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45938.334296527777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45938.334296527777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45938.334296527777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45938.334296527777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45938.334296527777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45938.334296527777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45938.334296527777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45938.334296527777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45938.334296527777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45938.334296527777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45938.334296527777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45938.334296527777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45938.334296527777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45938.334296527777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45938.334296527777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45938.334296527777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45938.334296527777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45938.334296527777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45938.334296527777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45938.334296527777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45938.334296527777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45938.334296527777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45938.334296527777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45938.334296527777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45938.334296527777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45938.334296527777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45938.334296527777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45938.334296527777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45938.334296527777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45938.334296527777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45938.334296527777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45938.334296527777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45938.334296527777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45938.334296527777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45938.334296527777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45938.334296527777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45938.334296527777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45938.334296527777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45938.334296527777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45938.334296527777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45938.334296527777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45938.334296527777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45938.334296527777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45938.334296527777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45938.334296527777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45938.334296527777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45938.334296527777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45938.334296527777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45938.334296527777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45938.334296527777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45938.334296527777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45938.334296527777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45938.334296527777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45938.334296527777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45938.334296527777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45938.334296527777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45938.334296527777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45938.334296527777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45938.334296527777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45938.334296527777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45938.334296527777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45938.334296527777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45938.334296527777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45938.334296527777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45938.334296527777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45938.334296527777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45938.334296527777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45938.334296527777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45938.334296527777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45938.334296527777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45938.334296527777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45938.334296527777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45938.334296527777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45938.334296527777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45938.334296527777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45938.334296527777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45938.334296527777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45938.334296527777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45938.334296527777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45938.334296527777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45938.334296527777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45938.334296527777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45938.334296527777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45938.334296527777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45938.334296527777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45938.334296527777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45938.334296527777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45938.334296527777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45938.334296527777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45938.334296527777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45938.334296527777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45938.334296527777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45938.334296527777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45938.334296527777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45938.334296527777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45938.334296527777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45938.334296527777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45938.334296527777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45938.334296527777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45938.334296527777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45938.334296527777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45938.334296527777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45938.334296527777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45938.334296527777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45938.334296527777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45938.334296527777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45938.334296527777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45938.334296527777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45938.334296527777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45938.334296527777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45938.334296527777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45938.334296527777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45938.334296527777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45938.334296527777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45938.334296527777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45938.334296527777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45938.334296527777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45938.334296527777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45938.334296527777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45938.334296527777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45938.334296527777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45938.334296527777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45938.334296527777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45938.334296527777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45938.334296527777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45938.334296527777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45938.334296527777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45938.334296527777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45938.334296527777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45938.334296527777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45938.334296527777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45938.334296527777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45938.334296527777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45938.334296527777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45938.334296527777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45938.334296527777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45938.334296527777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45938.334296527777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45938.334296527777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45938.334296527777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45938.334296527777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45938.334296527777</v>
      </c>
      <c r="H231" s="116"/>
      <c r="I231" s="112" t="str">
        <f>IFERROR(VLOOKUP(D231,DB!A:F,6,0),"")</f>
        <v/>
      </c>
      <c r="J231" s="111" t="str">
        <f>IFERROR(VLOOKUP(D231,DB!A:G,7,0),"")</f>
        <v/>
      </c>
      <c r="K231" s="117"/>
      <c r="L231" s="118"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2025-10-08T05:01:24Z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