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71" documentId="13_ncr:1_{F6CB121F-512D-4AA6-A0C1-0FB36C537598}" xr6:coauthVersionLast="47" xr6:coauthVersionMax="47" xr10:uidLastSave="{56FCE456-D259-4229-AEE7-E7FF7F9A05AC}"/>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6"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<sst xmlns="http://schemas.openxmlformats.org/spreadsheetml/2006/main" count="178600" uniqueCount="39084">
  <si>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</si>
  <si>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</si>
  <si>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</si>
  <si>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</si>
  <si>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</si>
  <si>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</si>
  <si>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</si>
  <si>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</si>
  <si>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</si>
  <si>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</si>
  <si>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</si>
  <si>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</si>
  <si>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</si>
  <si>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</si>
  <si>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</si>
  <si>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</si>
  <si>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</si>
  <si>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</si>
  <si>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</si>
  <si>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</si>
  <si>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</si>
  <si>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</si>
  <si>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</si>
  <si>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</si>
  <si>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</si>
  <si>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</si>
  <si>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</si>
  <si>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</si>
  <si>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</si>
  <si>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</si>
  <si>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</si>
  <si>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</si>
  <si>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</si>
  <si>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</si>
  <si>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</si>
  <si>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</si>
  <si>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</si>
  <si>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</si>
  <si>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</si>
  <si>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</si>
  <si>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</si>
  <si>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</si>
  <si>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</si>
  <si>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</si>
  <si>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</si>
  <si>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</si>
  <si>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</si>
  <si>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</si>
  <si>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</si>
  <si>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</si>
  <si>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</si>
  <si>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</si>
  <si>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</si>
  <si>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</si>
  <si>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</si>
  <si>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</si>
  <si>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</si>
  <si>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</si>
  <si>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</si>
  <si>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</si>
  <si>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</si>
  <si>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</si>
  <si>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</si>
  <si>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</si>
  <si>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</si>
  <si>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</si>
  <si>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</si>
  <si>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</si>
  <si>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</si>
  <si>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</si>
  <si>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</si>
  <si>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</si>
  <si>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</si>
  <si>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</si>
  <si>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</si>
  <si>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</si>
  <si>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</si>
  <si>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</si>
  <si>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</si>
  <si>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</si>
  <si>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</si>
  <si>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</si>
  <si>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</si>
  <si>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</si>
  <si>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</si>
  <si>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</si>
  <si>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</si>
  <si>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</si>
  <si>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</si>
  <si>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</si>
  <si>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</si>
  <si>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</si>
  <si>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</si>
  <si>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</si>
  <si>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</si>
  <si>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</si>
  <si>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</si>
  <si>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</si>
  <si>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</si>
  <si>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</si>
  <si>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</si>
  <si>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</si>
  <si>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</si>
  <si>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</si>
  <si>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</si>
  <si>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</si>
  <si>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</si>
  <si>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</si>
  <si>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</si>
  <si>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</si>
  <si>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</si>
  <si>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</si>
  <si>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</si>
  <si>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</si>
  <si>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</si>
  <si>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</si>
  <si>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</si>
  <si>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</si>
  <si>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</si>
  <si>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</si>
  <si>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</si>
  <si>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</si>
  <si>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</si>
  <si>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</si>
  <si>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</si>
  <si>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</si>
  <si>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</si>
  <si>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</si>
  <si>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</si>
  <si>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</si>
  <si>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</si>
  <si>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</si>
  <si>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</si>
  <si>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</si>
  <si>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</si>
  <si>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</si>
  <si>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</si>
  <si>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</si>
  <si>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</si>
  <si>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</si>
  <si>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</si>
  <si>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</si>
  <si>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</si>
  <si>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</si>
  <si>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</si>
  <si>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</si>
  <si>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</si>
  <si>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</si>
  <si>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</si>
  <si>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</si>
  <si>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</si>
  <si>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</si>
  <si>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</si>
  <si>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</si>
  <si>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</si>
  <si>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</si>
  <si>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</si>
  <si>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</si>
  <si>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</si>
  <si>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</si>
  <si>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</si>
  <si>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</si>
  <si>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</si>
  <si>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</si>
  <si>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</si>
  <si>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</si>
  <si>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</si>
  <si>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</si>
  <si>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</si>
  <si>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</si>
  <si>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</si>
  <si>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</si>
  <si>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</si>
  <si>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</si>
  <si>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</si>
  <si>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</si>
  <si>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</si>
  <si>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</si>
  <si>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</si>
  <si>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</si>
  <si>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</si>
  <si>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</si>
  <si>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</si>
  <si>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</si>
  <si>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</si>
  <si>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</si>
  <si>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</si>
  <si>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</si>
  <si>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</si>
  <si>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</si>
  <si>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</si>
  <si>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</si>
  <si>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</si>
  <si>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</si>
  <si>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</si>
  <si>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</si>
  <si>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</si>
  <si>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</si>
  <si>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</si>
  <si>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</si>
  <si>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</si>
  <si>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</si>
  <si>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</si>
  <si>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</si>
  <si>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</si>
  <si>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</si>
  <si>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</si>
  <si>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</si>
  <si>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</si>
  <si>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</si>
  <si>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</si>
  <si>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</si>
  <si>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</si>
  <si>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</si>
  <si>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</si>
  <si>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</si>
  <si>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</si>
  <si>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</si>
  <si>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</si>
  <si>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</si>
  <si>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</si>
  <si>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</si>
  <si>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</si>
  <si>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</si>
  <si>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</si>
  <si>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</si>
  <si>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</si>
  <si>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</si>
  <si>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</si>
  <si>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</si>
  <si>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</si>
  <si>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</si>
  <si>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</si>
  <si>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</si>
  <si>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</si>
  <si>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</si>
  <si>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</si>
  <si>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</si>
  <si>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</si>
  <si>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</si>
  <si>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</si>
  <si>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</si>
  <si>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</si>
  <si>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</si>
  <si>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</si>
  <si>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</si>
  <si>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</si>
  <si>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</si>
  <si>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</si>
  <si>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</si>
  <si>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</si>
  <si>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</si>
  <si>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</si>
  <si>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</si>
  <si>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</si>
  <si>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</si>
  <si>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</si>
  <si>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</si>
  <si>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</si>
  <si>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</si>
  <si>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</si>
  <si>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</si>
  <si>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</si>
  <si>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</si>
  <si>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</si>
  <si>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</si>
  <si>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</si>
  <si>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</si>
  <si>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</si>
  <si>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</si>
  <si>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</si>
  <si>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</si>
  <si>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</si>
  <si>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</si>
  <si>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</si>
  <si>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</si>
  <si>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</si>
  <si>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</si>
  <si>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</si>
  <si>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</si>
  <si>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</si>
  <si>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</si>
  <si>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</si>
  <si>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</si>
  <si>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</si>
  <si>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</si>
  <si>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</si>
  <si>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</si>
  <si>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</si>
  <si>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</si>
  <si>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</si>
  <si>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</si>
  <si>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</si>
  <si>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</si>
  <si>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</si>
  <si>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</si>
  <si>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</si>
  <si>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</si>
  <si>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</si>
  <si>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</si>
  <si>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</si>
  <si>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</si>
  <si>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</si>
  <si>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</si>
  <si>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</si>
  <si>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</si>
  <si>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</si>
  <si>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</si>
  <si>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</si>
  <si>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</si>
  <si>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</si>
  <si>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</si>
  <si>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</si>
  <si>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</si>
  <si>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</si>
  <si>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</si>
  <si>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</si>
  <si>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</si>
  <si>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</si>
  <si>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</si>
  <si>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</si>
  <si>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</si>
  <si>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</si>
  <si>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</si>
  <si>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</si>
  <si>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</si>
  <si>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</si>
  <si>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</si>
  <si>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</si>
  <si>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</si>
  <si>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</si>
  <si>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</si>
  <si>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</si>
  <si>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</si>
  <si>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</si>
  <si>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</si>
  <si>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</si>
  <si>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</si>
  <si>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</si>
  <si>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</si>
  <si>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</si>
  <si>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</si>
  <si>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</si>
  <si>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</si>
  <si>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</si>
  <si>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</si>
  <si>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</si>
  <si>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</si>
  <si>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</si>
  <si>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</si>
  <si>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</si>
  <si>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</si>
  <si>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</si>
  <si>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</si>
  <si>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</si>
  <si>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</si>
  <si>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</si>
  <si>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</si>
  <si>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</si>
  <si>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</si>
  <si>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</si>
  <si>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</si>
  <si>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</si>
  <si>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</si>
  <si>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</si>
  <si>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</si>
  <si>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</si>
  <si>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</si>
  <si>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</si>
  <si>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</si>
  <si>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</si>
  <si>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</si>
  <si>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</si>
  <si>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</si>
  <si>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</si>
  <si>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</si>
  <si>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</si>
  <si>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</si>
  <si>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</si>
  <si>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</si>
  <si>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</si>
  <si>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</si>
  <si>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</si>
  <si>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</si>
  <si>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</si>
  <si>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</si>
  <si>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</si>
  <si>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</si>
  <si>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</si>
  <si>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</si>
  <si>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</si>
  <si>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</si>
  <si>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</si>
  <si>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</si>
  <si>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</si>
  <si>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</si>
  <si>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</si>
  <si>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</si>
  <si>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</si>
  <si>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</si>
  <si>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</si>
  <si>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</si>
  <si>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</si>
  <si>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</si>
  <si>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</si>
  <si>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</si>
  <si>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</si>
  <si>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</si>
  <si>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</si>
  <si>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</si>
  <si>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</si>
  <si>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</si>
  <si>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</si>
  <si>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</si>
  <si>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</si>
  <si>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</si>
  <si>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</si>
  <si>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</si>
  <si>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</si>
  <si>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</si>
  <si>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</si>
  <si>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</si>
  <si>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</si>
  <si>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</si>
  <si>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</si>
  <si>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</si>
  <si>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</si>
  <si>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</si>
  <si>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</si>
  <si>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</si>
  <si>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</si>
  <si>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</si>
  <si>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</si>
  <si>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</si>
  <si>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</si>
  <si>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</si>
  <si>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</si>
  <si>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</si>
  <si>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</si>
  <si>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</si>
  <si>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</si>
  <si>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</si>
  <si>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</si>
  <si>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</si>
  <si>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</si>
  <si>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</si>
  <si>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</si>
  <si>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</si>
  <si>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</si>
  <si>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</si>
  <si>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</si>
  <si>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</si>
  <si>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</si>
  <si>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</si>
  <si>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</si>
  <si>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</si>
  <si>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</si>
  <si>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</si>
  <si>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</si>
  <si>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</si>
  <si>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</si>
  <si>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</si>
  <si>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</si>
  <si>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</si>
  <si>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</si>
  <si>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</si>
  <si>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</si>
  <si>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</si>
  <si>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</si>
  <si>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</si>
  <si>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</si>
  <si>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</si>
  <si>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</si>
  <si>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</si>
  <si>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</si>
  <si>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</si>
  <si>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</si>
  <si>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</si>
  <si>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</si>
  <si>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</si>
  <si>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</si>
  <si>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</si>
  <si>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</si>
  <si>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</si>
  <si>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</si>
  <si>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</si>
  <si>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</si>
  <si>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</si>
  <si>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</si>
  <si>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</si>
  <si>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</si>
  <si>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</si>
  <si>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</si>
  <si>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</si>
  <si>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</si>
  <si>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</si>
  <si>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</si>
  <si>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</si>
  <si>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</si>
  <si>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</si>
  <si>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</si>
  <si>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</si>
  <si>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</si>
  <si>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</si>
  <si>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</si>
  <si>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</si>
  <si>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</si>
  <si>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</si>
  <si>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</si>
  <si>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</si>
  <si>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</si>
  <si>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</si>
  <si>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</si>
  <si>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</si>
  <si>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</si>
  <si>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</si>
  <si>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</si>
  <si>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</si>
  <si>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</si>
  <si>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</si>
  <si>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</si>
  <si>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</si>
  <si>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</si>
  <si>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</si>
  <si>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</si>
  <si>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</si>
  <si>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</si>
  <si>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</si>
  <si>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</si>
  <si>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</si>
  <si>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</si>
  <si>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</si>
  <si>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</si>
  <si>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</si>
  <si>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</si>
  <si>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</si>
  <si>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</si>
  <si>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</si>
  <si>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</si>
  <si>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</si>
  <si>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</si>
  <si>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</si>
  <si>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</si>
  <si>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</si>
  <si>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</si>
  <si>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</si>
  <si>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</si>
  <si>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</si>
  <si>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</si>
  <si>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</si>
  <si>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</si>
  <si>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</si>
  <si>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</si>
  <si>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</si>
  <si>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</si>
  <si>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</si>
  <si>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</si>
  <si>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</si>
  <si>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</si>
  <si>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</si>
  <si>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</si>
  <si>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</si>
  <si>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</si>
  <si>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</si>
  <si>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</si>
  <si>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</si>
  <si>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</si>
  <si>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</si>
  <si>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</si>
  <si>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</si>
  <si>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</si>
  <si>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</si>
  <si>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</si>
  <si>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</si>
  <si>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</si>
  <si>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</si>
  <si>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</si>
  <si>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</si>
  <si>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</si>
  <si>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</si>
  <si>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</si>
  <si>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</si>
  <si>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</si>
  <si>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</si>
  <si>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</si>
  <si>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</si>
  <si>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</si>
  <si>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</si>
  <si>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</si>
  <si>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</si>
  <si>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</si>
  <si>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</si>
  <si>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</si>
  <si>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</si>
  <si>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</si>
  <si>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</si>
  <si>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</si>
  <si>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</si>
  <si>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</si>
  <si>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</si>
  <si>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</si>
  <si>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</si>
  <si>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</si>
  <si>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</si>
  <si>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</si>
  <si>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</si>
  <si>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</si>
  <si>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</si>
  <si>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</si>
  <si>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</si>
  <si>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</si>
  <si>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</si>
  <si>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</si>
  <si>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</si>
  <si>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</si>
  <si>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</si>
  <si>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</si>
  <si>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</si>
  <si>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</si>
  <si>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</si>
  <si>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</si>
  <si>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</si>
  <si>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</si>
  <si>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</si>
  <si>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</si>
  <si>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</si>
  <si>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</si>
  <si>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</si>
  <si>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</si>
  <si>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</si>
  <si>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</si>
  <si>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</si>
  <si>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</si>
  <si>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</si>
  <si>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</si>
  <si>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</si>
  <si>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</si>
  <si>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</si>
  <si>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</si>
  <si>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</si>
  <si>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</si>
  <si>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</si>
  <si>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</si>
  <si>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</si>
  <si>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</si>
  <si>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</si>
  <si>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</si>
  <si>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</si>
  <si>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</si>
  <si>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</si>
  <si>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</si>
  <si>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</si>
  <si>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</si>
  <si>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</si>
  <si>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</si>
  <si>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</si>
  <si>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</si>
  <si>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</si>
  <si>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</si>
  <si>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</si>
  <si>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</si>
  <si>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</si>
  <si>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</si>
  <si>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</si>
  <si>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</si>
  <si>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</si>
  <si>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</si>
  <si>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</si>
  <si>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</si>
  <si>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</si>
  <si>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</si>
  <si>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</si>
  <si>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</si>
  <si>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</si>
  <si>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</si>
  <si>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</si>
  <si>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</si>
  <si>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</si>
  <si>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</si>
  <si>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</si>
  <si>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</si>
  <si>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</si>
  <si>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</si>
  <si>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</si>
  <si>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</si>
  <si>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</si>
  <si>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</si>
  <si>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</si>
  <si>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</si>
  <si>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</si>
  <si>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</si>
  <si>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</si>
  <si>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</si>
  <si>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</si>
  <si>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</si>
  <si>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</si>
  <si>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</si>
  <si>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</si>
  <si>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</si>
  <si>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</si>
  <si>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</si>
  <si>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</si>
  <si>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</si>
  <si>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</si>
  <si>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</si>
  <si>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</si>
  <si>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</si>
  <si>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</si>
  <si>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</si>
  <si>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</si>
  <si>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</si>
  <si>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</si>
  <si>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</si>
  <si>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</si>
  <si>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</si>
  <si>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</si>
  <si>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</si>
  <si>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</si>
  <si>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</si>
  <si>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</si>
  <si>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</si>
  <si>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</si>
  <si>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</si>
  <si>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</si>
  <si>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</si>
  <si>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</si>
  <si>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</si>
  <si>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</si>
  <si>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</si>
  <si>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</si>
  <si>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</si>
  <si>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</si>
  <si>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</si>
  <si>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</si>
  <si>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</si>
  <si>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</si>
  <si>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</si>
  <si>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</si>
  <si>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</si>
  <si>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</si>
  <si>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</si>
  <si>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</si>
  <si>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</si>
  <si>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</si>
  <si>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</si>
  <si>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</si>
  <si>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</si>
  <si>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</si>
  <si>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</si>
  <si>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</si>
  <si>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</si>
  <si>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</si>
  <si>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</si>
  <si>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</si>
  <si>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</si>
  <si>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</si>
  <si>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</si>
  <si>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</si>
  <si>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</si>
  <si>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</si>
  <si>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</si>
  <si>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</si>
  <si>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</si>
  <si>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</si>
  <si>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</si>
  <si>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</si>
  <si>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</si>
  <si>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</si>
  <si>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</si>
  <si>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</si>
  <si>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</si>
  <si>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</si>
  <si>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</si>
  <si>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</si>
  <si>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</si>
  <si>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</si>
  <si>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</si>
  <si>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</si>
  <si>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</si>
  <si>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</si>
  <si>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</si>
  <si>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</si>
  <si>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</si>
  <si>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</si>
  <si>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</si>
  <si>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</si>
  <si>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</si>
  <si>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</si>
  <si>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</si>
  <si>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</si>
  <si>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</si>
  <si>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</si>
  <si>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</si>
  <si>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</si>
  <si>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</si>
  <si>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</si>
  <si>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</si>
  <si>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</si>
  <si>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</si>
  <si>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</si>
  <si>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</si>
  <si>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</si>
  <si>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</si>
  <si>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</si>
  <si>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</si>
  <si>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</si>
  <si>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</si>
  <si>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</si>
  <si>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</si>
  <si>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</si>
  <si>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</si>
  <si>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</si>
  <si>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</si>
  <si>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</si>
  <si>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</si>
  <si>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</si>
  <si>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</si>
  <si>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</si>
  <si>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</si>
  <si>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</si>
  <si>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</si>
  <si>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</si>
  <si>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</si>
  <si>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</si>
  <si>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</si>
  <si>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</si>
  <si>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</si>
  <si>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</si>
  <si>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</si>
  <si>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</si>
  <si>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</si>
  <si>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</si>
  <si>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</si>
  <si>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</si>
  <si>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</si>
  <si>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</si>
  <si>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</si>
  <si>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</si>
  <si>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</si>
  <si>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</si>
  <si>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</si>
  <si>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</si>
  <si>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</si>
  <si>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</si>
  <si>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</si>
  <si>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</si>
  <si>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</si>
  <si>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</si>
  <si>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</si>
  <si>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</si>
  <si>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</si>
  <si>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</si>
  <si>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</si>
  <si>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</si>
  <si>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</si>
  <si>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</si>
  <si>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</si>
  <si>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</si>
  <si>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</si>
  <si>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</si>
  <si>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</si>
  <si>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</si>
  <si>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</si>
  <si>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</si>
  <si>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</si>
  <si>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</si>
  <si>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</si>
  <si>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</si>
  <si>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</si>
  <si>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</si>
  <si>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</si>
  <si>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</si>
  <si>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</si>
  <si>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</si>
  <si>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</si>
  <si>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</si>
  <si>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</si>
  <si>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</si>
  <si>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</si>
  <si>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</si>
  <si>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</si>
  <si>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</si>
  <si>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</si>
  <si>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</si>
  <si>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</si>
  <si>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</si>
  <si>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</si>
  <si>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</si>
  <si>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</si>
  <si>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</si>
  <si>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</si>
  <si>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</si>
  <si>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</si>
  <si>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</si>
  <si>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</si>
  <si>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</si>
  <si>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</si>
  <si>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</si>
  <si>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</si>
  <si>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</si>
  <si>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</si>
  <si>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</si>
  <si>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</si>
  <si>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</si>
  <si>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</si>
  <si>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</si>
  <si>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</si>
  <si>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</si>
  <si>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</si>
  <si>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</si>
  <si>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</si>
  <si>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</si>
  <si>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</si>
  <si>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</si>
  <si>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</si>
  <si>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</si>
  <si>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</si>
  <si>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</si>
  <si>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</si>
  <si>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</si>
  <si>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</si>
  <si>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</si>
  <si>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</si>
  <si>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</si>
  <si>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</si>
  <si>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</si>
  <si>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</si>
  <si>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</si>
  <si>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</si>
  <si>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</si>
  <si>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</si>
  <si>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</si>
  <si>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</si>
  <si>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</si>
  <si>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</si>
  <si>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</si>
  <si>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</si>
  <si>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</si>
  <si>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</si>
  <si>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</si>
  <si>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</si>
  <si>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</si>
  <si>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</si>
  <si>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</si>
  <si>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</si>
  <si>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</si>
  <si>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</si>
  <si>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</si>
  <si>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</si>
  <si>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</si>
  <si>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</si>
  <si>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</si>
  <si>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</si>
  <si>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</si>
  <si>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</si>
  <si>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</si>
  <si>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</si>
  <si>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</si>
  <si>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</si>
  <si>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</si>
  <si>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</si>
  <si>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</si>
  <si>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</si>
  <si>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</si>
  <si>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</si>
  <si>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</si>
  <si>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</si>
  <si>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</si>
  <si>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</si>
  <si>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</si>
  <si>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</si>
  <si>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</si>
  <si>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</si>
  <si>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</si>
  <si>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</si>
  <si>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</si>
  <si>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</si>
  <si>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</si>
  <si>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</si>
  <si>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</si>
  <si>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</si>
  <si>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</si>
  <si>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</si>
  <si>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</si>
  <si>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</si>
  <si>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</si>
  <si>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</si>
  <si>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</si>
  <si>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</si>
  <si>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</si>
  <si>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</si>
  <si>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</si>
  <si>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</si>
  <si>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</si>
  <si>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</si>
  <si>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</si>
  <si>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</si>
  <si>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</si>
  <si>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</si>
  <si>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</si>
  <si>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</si>
  <si>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</si>
  <si>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</si>
  <si>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</si>
  <si>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</si>
  <si>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</si>
  <si>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</si>
  <si>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</si>
  <si>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</si>
  <si>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</si>
  <si>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</si>
  <si>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</si>
  <si>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</si>
  <si>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</si>
  <si>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</si>
  <si>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</si>
  <si>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</si>
  <si>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</si>
  <si>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</si>
  <si>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</si>
  <si>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</si>
  <si>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</si>
  <si>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</si>
  <si>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</si>
  <si>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</si>
  <si>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</si>
  <si>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</si>
  <si>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</si>
  <si>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</si>
  <si>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</si>
  <si>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</si>
  <si>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</si>
  <si>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</si>
  <si>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</si>
  <si>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</si>
  <si>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</si>
  <si>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</si>
  <si>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</si>
  <si>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</si>
  <si>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</si>
  <si>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</si>
  <si>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</si>
  <si>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</si>
  <si>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</si>
  <si>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</si>
  <si>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</si>
  <si>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</si>
  <si>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</si>
  <si>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</si>
  <si>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</si>
  <si>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</si>
  <si>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</si>
  <si>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</si>
  <si>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</si>
  <si>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</si>
  <si>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</si>
  <si>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</si>
  <si>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</si>
  <si>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</si>
  <si>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</si>
  <si>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</si>
  <si>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</si>
  <si>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</si>
  <si>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</si>
  <si>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</si>
  <si>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</si>
  <si>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</si>
  <si>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</si>
  <si>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</si>
  <si>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</si>
  <si>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</si>
  <si>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</si>
  <si>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</si>
  <si>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</si>
  <si>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</si>
  <si>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</si>
  <si>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</si>
  <si>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</si>
  <si>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</si>
  <si>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</si>
  <si>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</si>
  <si>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</si>
  <si>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</si>
  <si>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</si>
  <si>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</si>
  <si>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</si>
  <si>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</si>
  <si>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</si>
  <si>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</si>
  <si>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</si>
  <si>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</si>
  <si>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</si>
  <si>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</si>
  <si>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</si>
  <si>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</si>
  <si>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</si>
  <si>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</si>
  <si>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</si>
  <si>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</si>
  <si>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</si>
  <si>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</si>
  <si>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</si>
  <si>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</si>
  <si>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</si>
  <si>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</si>
  <si>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</si>
  <si>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</si>
  <si>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</si>
  <si>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</si>
  <si>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</si>
  <si>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</si>
  <si>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</si>
  <si>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</si>
  <si>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</si>
  <si>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</si>
  <si>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</si>
  <si>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</si>
  <si>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</si>
  <si>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</si>
  <si>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</si>
  <si>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</si>
  <si>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</si>
  <si>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</si>
  <si>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</si>
  <si>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</si>
  <si>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</si>
  <si>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</si>
  <si>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</si>
  <si>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</si>
  <si>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</si>
  <si>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</si>
  <si>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</si>
  <si>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</si>
  <si>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</si>
  <si>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</si>
  <si>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</si>
  <si>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</si>
  <si>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</si>
  <si>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</si>
  <si>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</si>
  <si>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</si>
  <si>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</si>
  <si>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</si>
  <si>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</si>
  <si>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</si>
  <si>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</si>
  <si>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</si>
  <si>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</si>
  <si>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</si>
  <si>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</si>
  <si>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</si>
  <si>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</si>
  <si>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</si>
  <si>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</si>
  <si>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</si>
  <si>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</si>
  <si>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</si>
  <si>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</si>
  <si>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</si>
  <si>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</si>
  <si>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</si>
  <si>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</si>
  <si>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</si>
  <si>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</si>
  <si>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</si>
  <si>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</si>
  <si>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</si>
  <si>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</si>
  <si>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</si>
  <si>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</si>
  <si>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</si>
  <si>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</si>
  <si>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</si>
  <si>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</si>
  <si>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</si>
  <si>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</si>
  <si>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</si>
  <si>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</si>
  <si>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</si>
  <si>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</si>
  <si>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</si>
  <si>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</si>
  <si>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</si>
  <si>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</si>
  <si>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</si>
  <si>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</si>
  <si>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</si>
  <si>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</si>
  <si>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</si>
  <si>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</si>
  <si>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</si>
  <si>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</si>
  <si>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</si>
  <si>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</si>
  <si>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</si>
  <si>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</si>
  <si>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</si>
  <si>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</si>
  <si>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</si>
  <si>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</si>
  <si>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</si>
  <si>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</si>
  <si>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</si>
  <si>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</si>
  <si>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</si>
  <si>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</si>
  <si>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</si>
  <si>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</si>
  <si>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</si>
  <si>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</si>
  <si>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</si>
  <si>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</si>
  <si>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</si>
  <si>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</si>
  <si>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</si>
  <si>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</si>
  <si>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</si>
  <si>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</si>
  <si>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</si>
  <si>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</si>
  <si>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</si>
  <si>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</si>
  <si>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</si>
  <si>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</si>
  <si>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</si>
  <si>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</si>
  <si>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</si>
  <si>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</si>
  <si>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</si>
  <si>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</si>
  <si>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</si>
  <si>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</si>
  <si>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</si>
  <si>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</si>
  <si>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</si>
  <si>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</si>
  <si>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</si>
  <si>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</si>
  <si>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</si>
  <si>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</si>
  <si>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</si>
  <si>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</si>
  <si>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</si>
  <si>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</si>
  <si>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</si>
  <si>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</si>
  <si>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</si>
  <si>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</si>
  <si>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</si>
  <si>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</si>
  <si>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</si>
  <si>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</si>
  <si>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</si>
  <si>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</si>
  <si>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</si>
  <si>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</si>
  <si>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</si>
  <si>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</si>
  <si>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</si>
  <si>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</si>
  <si>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</si>
  <si>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</si>
  <si>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</si>
  <si>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</si>
  <si>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</si>
  <si>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</si>
  <si>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</si>
  <si>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</si>
  <si>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</si>
  <si>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</si>
  <si>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</si>
  <si>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</si>
  <si>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</si>
  <si>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</si>
  <si>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</si>
  <si>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</si>
  <si>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</si>
  <si>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</si>
  <si>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</si>
  <si>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</si>
  <si>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</si>
  <si>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</si>
  <si>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</si>
  <si>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</si>
  <si>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</si>
  <si>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</si>
  <si>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</si>
  <si>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</si>
  <si>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</si>
  <si>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</si>
  <si>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</si>
  <si>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</si>
  <si>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</si>
  <si>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</si>
  <si>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</si>
  <si>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</si>
  <si>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</si>
  <si>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</si>
  <si>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</si>
  <si>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</si>
  <si>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</si>
  <si>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</si>
  <si>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</si>
  <si>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</si>
  <si>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</si>
  <si>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</si>
  <si>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</si>
  <si>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</si>
  <si>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</si>
  <si>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</si>
  <si>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</si>
  <si>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</si>
  <si>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</si>
  <si>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</si>
  <si>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</si>
  <si>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</si>
  <si>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</si>
  <si>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</si>
  <si>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</si>
  <si>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</si>
  <si>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</si>
  <si>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</si>
  <si>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</si>
  <si>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</si>
  <si>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</si>
  <si>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</si>
  <si>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</si>
  <si>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</si>
  <si>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</si>
  <si>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</si>
  <si>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</si>
  <si>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</si>
  <si>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</si>
  <si>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</si>
  <si>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</si>
  <si>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</si>
  <si>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</si>
  <si>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</si>
  <si>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</si>
  <si>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</si>
  <si>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</si>
  <si>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</si>
  <si>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</si>
  <si>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</si>
  <si>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</si>
  <si>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</si>
  <si>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</si>
  <si>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</si>
  <si>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</si>
  <si>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</si>
  <si>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</si>
  <si>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</si>
  <si>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</si>
  <si>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</si>
  <si>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</si>
  <si>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</si>
  <si>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</si>
  <si>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</si>
  <si>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</si>
  <si>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</si>
  <si>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</si>
  <si>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</si>
  <si>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</si>
  <si>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</si>
  <si>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</si>
  <si>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</si>
  <si>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</si>
  <si>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</si>
  <si>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</si>
  <si>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</si>
  <si>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</si>
  <si>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</si>
  <si>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</si>
  <si>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</si>
  <si>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</si>
  <si>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</si>
  <si>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</si>
  <si>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</si>
  <si>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</si>
  <si>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</si>
  <si>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</si>
  <si>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</si>
  <si>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</si>
  <si>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</si>
  <si>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</si>
  <si>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</si>
  <si>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</si>
  <si>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</si>
  <si>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</si>
  <si>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</si>
  <si>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</si>
  <si>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</si>
  <si>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</si>
  <si>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</si>
  <si>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</si>
  <si>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</si>
  <si>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</si>
  <si>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</si>
  <si>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</si>
  <si>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</si>
  <si>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</si>
  <si>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</si>
  <si>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</si>
  <si>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</si>
  <si>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</si>
  <si>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</si>
  <si>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</si>
  <si>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</si>
  <si>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</si>
  <si>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</si>
  <si>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</si>
  <si>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</si>
  <si>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</si>
  <si>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</si>
  <si>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</si>
  <si>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</si>
  <si>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</si>
  <si>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</si>
  <si>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</si>
  <si>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</si>
  <si>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</si>
  <si>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</si>
  <si>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</si>
  <si>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</si>
  <si>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</si>
  <si>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</si>
  <si>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</si>
  <si>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</si>
  <si>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</si>
  <si>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</si>
  <si>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</si>
  <si>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</si>
  <si>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</si>
  <si>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</si>
  <si>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</si>
  <si>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</si>
  <si>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</si>
  <si>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</si>
  <si>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</si>
  <si>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</si>
  <si>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</si>
  <si>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</si>
  <si>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</si>
  <si>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</si>
  <si>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</si>
  <si>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</si>
  <si>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</si>
  <si>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</si>
  <si>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</si>
  <si>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</si>
  <si>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</si>
  <si>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</si>
  <si>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</si>
  <si>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</si>
  <si>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</si>
  <si>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</si>
  <si>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</si>
  <si>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</si>
  <si>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</si>
  <si>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</si>
  <si>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</si>
  <si>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</si>
  <si>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</si>
  <si>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</si>
  <si>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</si>
  <si>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</si>
  <si>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</si>
  <si>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</si>
  <si>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</si>
  <si>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</si>
  <si>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</si>
  <si>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</si>
  <si>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</si>
  <si>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</si>
  <si>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</si>
  <si>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</si>
  <si>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</si>
  <si>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</si>
  <si>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</si>
  <si>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</si>
  <si>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</si>
  <si>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</si>
  <si>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</si>
  <si>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</si>
  <si>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</si>
  <si>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</si>
  <si>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</si>
  <si>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</si>
  <si>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</si>
  <si>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</si>
  <si>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</si>
  <si>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</si>
  <si>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</si>
  <si>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</si>
  <si>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</si>
  <si>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</si>
  <si>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</si>
  <si>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</si>
  <si>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</si>
  <si>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</si>
  <si>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</si>
  <si>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</si>
  <si>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</si>
  <si>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</si>
  <si>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</si>
  <si>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</si>
  <si>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</si>
  <si>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</si>
  <si>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</si>
  <si>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</si>
  <si>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</si>
  <si>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</si>
  <si>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</si>
  <si>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</si>
  <si>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</si>
  <si>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</si>
  <si>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</si>
  <si>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</si>
  <si>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</si>
  <si>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</si>
  <si>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</si>
  <si>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</si>
  <si>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</si>
  <si>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</si>
  <si>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</si>
  <si>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</si>
  <si>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</si>
  <si>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</si>
  <si>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</si>
  <si>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</si>
  <si>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</si>
  <si>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</si>
  <si>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</si>
  <si>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</si>
  <si>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</si>
  <si>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</si>
  <si>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</si>
  <si>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</si>
  <si>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</si>
  <si>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</si>
  <si>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</si>
  <si>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</si>
  <si>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</si>
  <si>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</si>
  <si>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</si>
  <si>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</si>
  <si>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</si>
  <si>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</si>
  <si>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</si>
  <si>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</si>
  <si>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</si>
  <si>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</si>
  <si>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</si>
  <si>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</si>
  <si>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</si>
  <si>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</si>
  <si>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</si>
  <si>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</si>
  <si>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</si>
  <si>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</si>
  <si>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</si>
  <si>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</si>
  <si>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</si>
  <si>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</si>
  <si>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</si>
  <si>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</si>
  <si>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</si>
  <si>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</si>
  <si>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</si>
  <si>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</si>
  <si>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</si>
  <si>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</si>
  <si>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</si>
  <si>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</si>
  <si>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</si>
  <si>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</si>
  <si>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</si>
  <si>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</si>
  <si>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</si>
  <si>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</si>
  <si>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</si>
  <si>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</si>
  <si>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</si>
  <si>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</si>
  <si>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</si>
  <si>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</si>
  <si>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</si>
  <si>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</si>
  <si>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</si>
  <si>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</si>
  <si>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</si>
  <si>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</si>
  <si>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</si>
  <si>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</si>
  <si>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</si>
  <si>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</si>
  <si>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</si>
  <si>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</si>
  <si>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</si>
  <si>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</si>
  <si>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</si>
  <si>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</si>
  <si>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</si>
  <si>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</si>
  <si>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</si>
  <si>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</si>
  <si>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</si>
  <si>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</si>
  <si>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</si>
  <si>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</si>
  <si>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</si>
  <si>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</si>
  <si>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</si>
  <si>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</si>
  <si>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</si>
  <si>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</si>
  <si>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</si>
  <si>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</si>
  <si>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</si>
  <si>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</si>
  <si>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</si>
  <si>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</si>
  <si>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</si>
  <si>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</si>
  <si>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</si>
  <si>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</si>
  <si>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</si>
  <si>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</si>
  <si>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</si>
  <si>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</si>
  <si>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</si>
  <si>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</si>
  <si>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</si>
  <si>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</si>
  <si>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</si>
  <si>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</si>
  <si>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</si>
  <si>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</si>
  <si>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</si>
  <si>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</si>
  <si>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</si>
  <si>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</si>
  <si>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</si>
  <si>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</si>
  <si>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</si>
  <si>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</si>
  <si>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</si>
  <si>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</si>
  <si>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</si>
  <si>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</si>
  <si>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</si>
  <si>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</si>
  <si>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</si>
  <si>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</si>
  <si>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</si>
  <si>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</si>
  <si>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</si>
  <si>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</si>
  <si>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</si>
  <si>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</si>
  <si>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</si>
  <si>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</si>
  <si>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</si>
  <si>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</si>
  <si>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</si>
  <si>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</si>
  <si>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</si>
  <si>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</si>
  <si>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</si>
  <si>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</si>
  <si>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</si>
  <si>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</si>
  <si>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</si>
  <si>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</si>
  <si>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</si>
  <si>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</si>
  <si>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</si>
  <si>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</si>
  <si>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</si>
  <si>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</si>
  <si>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</si>
  <si>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</si>
  <si>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</si>
  <si>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</si>
  <si>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</si>
  <si>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</si>
  <si>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</si>
  <si>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</si>
  <si>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</si>
  <si>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</si>
  <si>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</si>
  <si>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</si>
  <si>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</si>
  <si>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</si>
  <si>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</si>
  <si>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</si>
  <si>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</si>
  <si>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</si>
  <si>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</si>
  <si>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</si>
  <si>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</si>
  <si>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</si>
  <si>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</si>
  <si>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</si>
  <si>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</si>
  <si>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</si>
  <si>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</si>
  <si>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</si>
  <si>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</si>
  <si>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</si>
  <si>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</si>
  <si>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</si>
  <si>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</si>
  <si>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</si>
  <si>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</si>
  <si>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</si>
  <si>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</si>
  <si>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</si>
  <si>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</si>
  <si>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</si>
  <si>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</si>
  <si>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</si>
  <si>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</si>
  <si>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</si>
  <si>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</si>
  <si>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</si>
  <si>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</si>
  <si>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</si>
  <si>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</si>
  <si>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</si>
  <si>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</si>
  <si>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</si>
  <si>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</si>
  <si>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</si>
  <si>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</si>
  <si>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</si>
  <si>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</si>
  <si>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</si>
  <si>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</si>
  <si>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</si>
  <si>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</si>
  <si>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</si>
  <si>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</si>
  <si>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</si>
  <si>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</si>
  <si>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</si>
  <si>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</si>
  <si>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</si>
  <si>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</si>
  <si>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</si>
  <si>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</si>
  <si>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</si>
  <si>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</si>
  <si>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</si>
  <si>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</si>
  <si>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</si>
  <si>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</si>
  <si>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</si>
  <si>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</si>
  <si>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</si>
  <si>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</si>
  <si>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</si>
  <si>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</si>
  <si>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</si>
  <si>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</si>
  <si>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</si>
  <si>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</si>
  <si>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</si>
  <si>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</si>
  <si>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</si>
  <si>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</si>
  <si>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</si>
  <si>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</si>
  <si>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</si>
  <si>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</si>
  <si>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</si>
  <si>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</si>
  <si>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</si>
  <si>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</si>
  <si>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</si>
  <si>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</si>
  <si>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</si>
  <si>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</si>
  <si>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</si>
  <si>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</si>
  <si>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</si>
  <si>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</si>
  <si>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</si>
  <si>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</si>
  <si>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</si>
  <si>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</si>
  <si>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</si>
  <si>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</si>
  <si>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</si>
  <si>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</si>
  <si>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</si>
  <si>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</si>
  <si>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</si>
  <si>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</si>
  <si>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</si>
  <si>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</si>
  <si>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</si>
  <si>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</si>
  <si>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</si>
  <si>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</si>
  <si>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</si>
  <si>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</si>
  <si>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</si>
  <si>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</si>
  <si>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</si>
  <si>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</si>
  <si>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</si>
  <si>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</si>
  <si>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</si>
  <si>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</si>
  <si>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</si>
  <si>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</si>
  <si>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</si>
  <si>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</si>
  <si>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</si>
  <si>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</si>
  <si>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</si>
  <si>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</si>
  <si>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</si>
  <si>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</si>
  <si>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</si>
  <si>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</si>
  <si>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</si>
  <si>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</si>
  <si>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</si>
  <si>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</si>
  <si>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</si>
  <si>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</si>
  <si>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</si>
  <si>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</si>
  <si>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</si>
  <si>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</si>
  <si>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</si>
  <si>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</si>
  <si>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</si>
  <si>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</si>
  <si>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</si>
  <si>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</si>
  <si>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</si>
  <si>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</si>
  <si>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</si>
  <si>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</si>
  <si>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</si>
  <si>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</si>
  <si>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</si>
  <si>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</si>
  <si>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</si>
  <si>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</si>
  <si>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</si>
  <si>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</si>
  <si>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</si>
  <si>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</si>
  <si>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</si>
  <si>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</si>
  <si>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</si>
  <si>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</si>
  <si>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</si>
  <si>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</si>
  <si>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</si>
  <si>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</si>
  <si>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</si>
  <si>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</si>
  <si>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</si>
  <si>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</si>
  <si>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</si>
  <si>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</si>
  <si>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</si>
  <si>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</si>
  <si>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</si>
  <si>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</si>
  <si>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</si>
  <si>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</si>
  <si>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</si>
  <si>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</si>
  <si>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</si>
  <si>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</si>
  <si>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</si>
  <si>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</si>
  <si>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</si>
  <si>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</si>
  <si>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</si>
  <si>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</si>
  <si>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</si>
  <si>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</si>
  <si>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</si>
  <si>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</si>
  <si>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</si>
  <si>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</si>
  <si>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</si>
  <si>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</si>
  <si>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</si>
  <si>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</si>
  <si>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</si>
  <si>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</si>
  <si>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</si>
  <si>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</si>
  <si>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</si>
  <si>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</si>
  <si>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</si>
  <si>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</si>
  <si>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</si>
  <si>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</si>
  <si>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</si>
  <si>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</si>
  <si>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</si>
  <si>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</si>
  <si>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</si>
  <si>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</si>
  <si>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</si>
  <si>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</si>
  <si>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</si>
  <si>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</si>
  <si>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</si>
  <si>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</si>
  <si>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</si>
  <si>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</si>
  <si>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</si>
  <si>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</si>
  <si>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</si>
  <si>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</si>
  <si>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</si>
  <si>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</si>
  <si>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</si>
  <si>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</si>
  <si>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</si>
  <si>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</si>
  <si>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</si>
  <si>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</si>
  <si>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</si>
  <si>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</si>
  <si>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</si>
  <si>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</si>
  <si>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</si>
  <si>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</si>
  <si>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</si>
  <si>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</si>
  <si>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</si>
  <si>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</si>
  <si>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</si>
  <si>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</si>
  <si>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</si>
  <si>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</si>
  <si>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</si>
  <si>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</si>
  <si>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</si>
  <si>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</si>
  <si>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</si>
  <si>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</si>
  <si>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</si>
  <si>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</si>
  <si>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</si>
  <si>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</si>
  <si>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</si>
  <si>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</si>
  <si>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</si>
  <si>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</si>
  <si>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</si>
  <si>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</si>
  <si>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</si>
  <si>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</si>
  <si>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</si>
  <si>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</si>
  <si>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</si>
  <si>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</si>
  <si>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</si>
  <si>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</si>
  <si>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</si>
  <si>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</si>
  <si>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</si>
  <si>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</si>
  <si>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</si>
  <si>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</si>
  <si>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</si>
  <si>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</si>
  <si>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</si>
  <si>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</si>
  <si>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</si>
  <si>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</si>
  <si>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</si>
  <si>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</si>
  <si>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</si>
  <si>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</si>
  <si>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</si>
  <si>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</si>
  <si>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</si>
  <si>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</si>
  <si>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</si>
  <si>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</si>
  <si>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</si>
  <si>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</si>
  <si>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</si>
  <si>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</si>
  <si>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</si>
  <si>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</si>
  <si>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</si>
  <si>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</si>
  <si>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</si>
  <si>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</si>
  <si>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</si>
  <si>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</si>
  <si>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</si>
  <si>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</si>
  <si>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</si>
  <si>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</si>
  <si>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</si>
  <si>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</si>
  <si>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</si>
  <si>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</si>
  <si>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</si>
  <si>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</si>
  <si>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</si>
  <si>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</si>
  <si>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</si>
  <si>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</si>
  <si>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</si>
  <si>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</si>
  <si>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</si>
  <si>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</si>
  <si>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</si>
  <si>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</si>
  <si>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</si>
  <si>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</si>
  <si>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</si>
  <si>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</si>
  <si>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</si>
  <si>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</si>
  <si>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</si>
  <si>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</si>
  <si>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</si>
  <si>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</si>
  <si>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</si>
  <si>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</si>
  <si>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</si>
  <si>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</si>
  <si>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</si>
  <si>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</si>
  <si>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</si>
  <si>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</si>
  <si>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</si>
  <si>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</si>
  <si>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</si>
  <si>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</si>
  <si>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</si>
  <si>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</si>
  <si>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</si>
  <si>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</si>
  <si>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</si>
  <si>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</si>
  <si>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</si>
  <si>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</si>
  <si>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</si>
  <si>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</si>
  <si>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</si>
  <si>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</si>
  <si>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</si>
  <si>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</si>
  <si>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</si>
  <si>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</si>
  <si>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</si>
  <si>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</si>
  <si>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</si>
  <si>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</si>
  <si>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</si>
  <si>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</si>
  <si>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</si>
  <si>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</si>
  <si>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</si>
  <si>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</si>
  <si>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</si>
  <si>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</si>
  <si>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</si>
  <si>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</si>
  <si>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</si>
  <si>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</si>
  <si>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</si>
  <si>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</si>
  <si>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</si>
  <si>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</si>
  <si>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</si>
  <si>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</si>
  <si>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</si>
  <si>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</si>
  <si>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</si>
  <si>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</si>
  <si>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</si>
  <si>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</si>
  <si>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</si>
  <si>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</si>
  <si>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</si>
  <si>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</si>
  <si>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</si>
  <si>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</si>
  <si>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</si>
  <si>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</si>
  <si>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</si>
  <si>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</si>
  <si>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</si>
  <si>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</si>
  <si>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</si>
  <si>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</si>
  <si>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</si>
  <si>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</si>
  <si>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</si>
  <si>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</si>
  <si>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</si>
  <si>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</si>
  <si>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</si>
  <si>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</si>
  <si>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</si>
  <si>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</si>
  <si>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</si>
  <si>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</si>
  <si>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</si>
  <si>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</si>
  <si>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</si>
  <si>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</si>
  <si>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</si>
  <si>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</si>
  <si>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</si>
  <si>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</si>
  <si>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</si>
  <si>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</si>
  <si>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</si>
  <si>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</si>
  <si>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</si>
  <si>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</si>
  <si>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</si>
  <si>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</si>
  <si>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</si>
  <si>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</si>
  <si>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</si>
  <si>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</si>
  <si>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</si>
  <si>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</si>
  <si>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</si>
  <si>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</si>
  <si>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</si>
  <si>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</si>
  <si>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</si>
  <si>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</si>
  <si>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</si>
  <si>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</si>
  <si>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</si>
  <si>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</si>
  <si>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</si>
  <si>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</si>
  <si>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</si>
  <si>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</si>
  <si>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</si>
  <si>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</si>
  <si>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</si>
  <si>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</si>
  <si>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</si>
  <si>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</si>
  <si>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</si>
  <si>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</si>
  <si>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</si>
  <si>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</si>
  <si>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</si>
  <si>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</si>
  <si>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</si>
  <si>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</si>
  <si>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</si>
  <si>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</si>
  <si>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</si>
  <si>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</si>
  <si>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</si>
  <si>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</si>
  <si>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</si>
  <si>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</si>
  <si>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</si>
  <si>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</si>
  <si>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</si>
  <si>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</si>
  <si>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</si>
  <si>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</si>
  <si>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</si>
  <si>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</si>
  <si>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</si>
  <si>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</si>
  <si>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</si>
  <si>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</si>
  <si>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</si>
  <si>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</si>
  <si>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</si>
  <si>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</si>
  <si>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</si>
  <si>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</si>
  <si>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</si>
  <si>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</si>
  <si>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</si>
  <si>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</si>
  <si>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</si>
  <si>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</si>
  <si>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</si>
  <si>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</si>
  <si>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</si>
  <si>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</si>
  <si>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</si>
  <si>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</si>
  <si>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</si>
  <si>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</si>
  <si>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</si>
  <si>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</si>
  <si>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</si>
  <si>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</si>
  <si>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</si>
  <si>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</si>
  <si>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</si>
  <si>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</si>
  <si>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</si>
  <si>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</si>
  <si>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</si>
  <si>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</si>
  <si>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</si>
  <si>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</si>
  <si>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</si>
  <si>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</si>
  <si>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</si>
  <si>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</si>
  <si>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</si>
  <si>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</si>
  <si>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</si>
  <si>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</si>
  <si>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</si>
  <si>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</si>
  <si>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</si>
  <si>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</si>
  <si>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</si>
  <si>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</si>
  <si>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</si>
  <si>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</si>
  <si>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</si>
  <si>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</si>
  <si>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</si>
  <si>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</si>
  <si>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</si>
  <si>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</si>
  <si>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</si>
  <si>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</si>
  <si>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</si>
  <si>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</si>
  <si>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</si>
  <si>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</si>
  <si>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</si>
  <si>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</si>
  <si>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</si>
  <si>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</si>
  <si>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</si>
  <si>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</si>
  <si>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</si>
  <si>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</si>
  <si>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</si>
  <si>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</si>
  <si>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</si>
  <si>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</si>
  <si>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</si>
  <si>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</si>
  <si>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</si>
  <si>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</si>
  <si>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</si>
  <si>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</si>
  <si>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</si>
  <si>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</si>
  <si>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</si>
  <si>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</si>
  <si>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</si>
  <si>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</si>
  <si>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</si>
  <si>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</si>
  <si>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</si>
  <si>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</si>
  <si>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</si>
  <si>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</si>
  <si>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</si>
  <si>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</si>
  <si>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</si>
  <si>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</si>
  <si>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</si>
  <si>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</si>
  <si>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</si>
  <si>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</si>
  <si>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</si>
  <si>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</si>
  <si>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</si>
  <si>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</si>
  <si>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</si>
  <si>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</si>
  <si>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</si>
  <si>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</si>
  <si>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</si>
  <si>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</si>
  <si>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</si>
  <si>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</si>
  <si>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</si>
  <si>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</si>
  <si>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</si>
  <si>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</si>
  <si>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</si>
  <si>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</si>
  <si>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</si>
  <si>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</si>
  <si>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</si>
  <si>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</si>
  <si>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</si>
  <si>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</si>
  <si>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</si>
  <si>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</si>
  <si>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</si>
  <si>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</si>
  <si>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</si>
  <si>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</si>
  <si>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</si>
  <si>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</si>
  <si>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</si>
  <si>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</si>
  <si>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</si>
  <si>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</si>
  <si>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</si>
  <si>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</si>
  <si>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</si>
  <si>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</si>
  <si>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</si>
  <si>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</si>
  <si>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</si>
  <si>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</si>
  <si>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</si>
  <si>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</si>
  <si>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</si>
  <si>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</si>
  <si>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</si>
  <si>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</si>
  <si>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</si>
  <si>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</si>
  <si>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</si>
  <si>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</si>
  <si>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</si>
  <si>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</si>
  <si>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</si>
  <si>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</si>
  <si>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</si>
  <si>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</si>
  <si>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</si>
  <si>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</si>
  <si>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</si>
  <si>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</si>
  <si>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</si>
  <si>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</si>
  <si>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</si>
  <si>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</si>
  <si>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</si>
  <si>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</si>
  <si>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</si>
  <si>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</si>
  <si>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</si>
  <si>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</si>
  <si>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</si>
  <si>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</si>
  <si>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</si>
  <si>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</si>
  <si>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</si>
  <si>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</si>
  <si>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</si>
  <si>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</si>
  <si>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</si>
  <si>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</si>
  <si>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</si>
  <si>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</si>
  <si>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</si>
  <si>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</si>
  <si>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</si>
  <si>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</si>
  <si>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</si>
  <si>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</si>
  <si>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</si>
  <si>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</si>
  <si>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</si>
  <si>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</si>
  <si>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</si>
  <si>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</si>
  <si>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</si>
  <si>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</si>
  <si>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</si>
  <si>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</si>
  <si>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</si>
  <si>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</si>
  <si>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</si>
  <si>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</si>
  <si>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</si>
  <si>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</si>
  <si>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</si>
  <si>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</si>
  <si>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</si>
  <si>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</si>
  <si>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</si>
  <si>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</si>
  <si>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</si>
  <si>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</si>
  <si>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</si>
  <si>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</si>
  <si>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</si>
  <si>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</si>
  <si>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</si>
  <si>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</si>
  <si>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</si>
  <si>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</si>
  <si>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</si>
  <si>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</si>
  <si>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</si>
  <si>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</si>
  <si>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</si>
  <si>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</si>
  <si>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</si>
  <si>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</si>
  <si>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</si>
  <si>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</si>
  <si>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</si>
  <si>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</si>
  <si>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</si>
  <si>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</si>
  <si>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</si>
  <si>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</si>
  <si>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</si>
  <si>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</si>
  <si>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</si>
  <si>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</si>
  <si>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</si>
  <si>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</si>
  <si>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</si>
  <si>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</si>
  <si>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</si>
  <si>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</si>
  <si>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</si>
  <si>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</si>
  <si>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</si>
  <si>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</si>
  <si>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</si>
  <si>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</si>
  <si>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</si>
  <si>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</si>
  <si>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</si>
  <si>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</si>
  <si>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</si>
  <si>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</si>
  <si>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</si>
  <si>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</si>
  <si>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</si>
  <si>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</si>
  <si>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</si>
  <si>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</si>
  <si>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</si>
  <si>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</si>
  <si>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</si>
  <si>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</si>
  <si>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</si>
  <si>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</si>
  <si>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</si>
  <si>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</si>
  <si>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</si>
  <si>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</si>
  <si>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</si>
  <si>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</si>
  <si>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</si>
  <si>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</si>
  <si>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</si>
  <si>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</si>
  <si>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</si>
  <si>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</si>
  <si>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</si>
  <si>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</si>
  <si>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</si>
  <si>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</si>
  <si>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</si>
  <si>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</si>
  <si>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</si>
  <si>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</si>
  <si>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</si>
  <si>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</si>
  <si>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</si>
  <si>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</si>
  <si>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</si>
  <si>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</si>
  <si>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</si>
  <si>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</si>
  <si>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</si>
  <si>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</si>
  <si>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</si>
  <si>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</si>
  <si>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</si>
  <si>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</si>
  <si>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</si>
  <si>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</si>
  <si>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</si>
  <si>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</si>
  <si>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</si>
  <si>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</si>
  <si>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</si>
  <si>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</si>
  <si>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</si>
  <si>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</si>
  <si>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</si>
  <si>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</si>
  <si>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</si>
  <si>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</si>
  <si>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</si>
  <si>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</si>
  <si>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</si>
  <si>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</si>
  <si>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</si>
  <si>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</si>
  <si>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</si>
  <si>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</si>
  <si>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</si>
  <si>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</si>
  <si>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</si>
  <si>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</si>
  <si>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</si>
  <si>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</si>
  <si>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</si>
  <si>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</si>
  <si>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</si>
  <si>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</si>
  <si>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</si>
  <si>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</si>
  <si>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</si>
  <si>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</si>
  <si>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</si>
  <si>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</si>
  <si>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</si>
  <si>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</si>
  <si>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</si>
  <si>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</si>
  <si>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</si>
  <si>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</si>
  <si>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</si>
  <si>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</si>
  <si>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</si>
  <si>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</si>
  <si>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</si>
  <si>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</si>
  <si>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</si>
  <si>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</si>
  <si>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</si>
  <si>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</si>
  <si>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</si>
  <si>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</si>
  <si>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</si>
  <si>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</si>
  <si>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</si>
  <si>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</si>
  <si>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</si>
  <si>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</si>
  <si>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</si>
  <si>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</si>
  <si>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</si>
  <si>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</si>
  <si>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</si>
  <si>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</si>
  <si>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</si>
  <si>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</si>
  <si>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</si>
  <si>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</si>
  <si>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</si>
  <si>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</si>
  <si>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</si>
  <si>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</si>
  <si>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</si>
  <si>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</si>
  <si>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</si>
  <si>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</si>
  <si>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</si>
  <si>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</si>
  <si>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</si>
  <si>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</si>
  <si>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</si>
  <si>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</si>
  <si>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</si>
  <si>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</si>
  <si>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</si>
  <si>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</si>
  <si>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</si>
  <si>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</si>
  <si>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</si>
  <si>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</si>
  <si>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</si>
  <si>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</si>
  <si>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</si>
  <si>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</si>
  <si>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</si>
  <si>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</si>
  <si>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</si>
  <si>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</si>
  <si>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</si>
  <si>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</si>
  <si>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</si>
  <si>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</si>
  <si>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</si>
  <si>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</si>
  <si>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</si>
  <si>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</si>
  <si>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</si>
  <si>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</si>
  <si>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</si>
  <si>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</si>
  <si>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</si>
  <si>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</si>
  <si>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</si>
  <si>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</si>
  <si>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</si>
  <si>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</si>
  <si>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</si>
  <si>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</si>
  <si>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</si>
  <si>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</si>
  <si>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</si>
  <si>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</si>
  <si>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</si>
  <si>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</si>
  <si>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</si>
  <si>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</si>
  <si>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</si>
  <si>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</si>
  <si>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</si>
  <si>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</si>
  <si>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</si>
  <si>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</si>
  <si>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</si>
  <si>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</si>
  <si>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</si>
  <si>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</si>
  <si>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</si>
  <si>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</si>
  <si>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</si>
  <si>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</si>
  <si>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</si>
  <si>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</si>
  <si>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</si>
  <si>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</si>
  <si>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</si>
  <si>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</si>
  <si>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</si>
  <si>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</si>
  <si>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</si>
  <si>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</si>
  <si>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</si>
  <si>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</si>
  <si>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</si>
  <si>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</si>
  <si>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</si>
  <si>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</si>
  <si>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</si>
  <si>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</si>
  <si>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</si>
  <si>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</si>
  <si>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</si>
  <si>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</si>
  <si>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</si>
  <si>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</si>
  <si>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</si>
  <si>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</si>
  <si>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</si>
  <si>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</si>
  <si>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</si>
  <si>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</si>
  <si>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</si>
  <si>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</si>
  <si>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</si>
  <si>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</si>
  <si>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</si>
  <si>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</si>
  <si>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</si>
  <si>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</si>
  <si>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</si>
  <si>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</si>
  <si>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</si>
  <si>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</si>
  <si>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</si>
  <si>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</si>
  <si>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</si>
  <si>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</si>
  <si>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</si>
  <si>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</si>
  <si>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</si>
  <si>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</si>
  <si>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</si>
  <si>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</si>
  <si>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</si>
  <si>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</si>
  <si>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</si>
  <si>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</si>
  <si>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</si>
  <si>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</si>
  <si>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</si>
  <si>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</si>
  <si>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</si>
  <si>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</si>
  <si>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</si>
  <si>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</si>
  <si>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</si>
  <si>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</si>
  <si>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</si>
  <si>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</si>
  <si>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</si>
  <si>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</si>
  <si>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</si>
  <si>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</si>
  <si>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</si>
  <si>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</si>
  <si>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</si>
  <si>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</si>
  <si>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</si>
  <si>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</si>
  <si>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</si>
  <si>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</si>
  <si>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</si>
  <si>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</si>
  <si>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</si>
  <si>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</si>
  <si>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</si>
  <si>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</si>
  <si>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</si>
  <si>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</si>
  <si>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</si>
  <si>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</si>
  <si>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</si>
  <si>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</si>
  <si>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</si>
  <si>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</si>
  <si>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</si>
  <si>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</si>
  <si>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</si>
  <si>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</si>
  <si>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</si>
  <si>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</si>
  <si>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</si>
  <si>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</si>
  <si>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</si>
  <si>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</si>
  <si>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</si>
  <si>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</si>
  <si>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</si>
  <si>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</si>
  <si>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</si>
  <si>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</si>
  <si>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</si>
  <si>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</si>
  <si>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</si>
  <si>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</si>
  <si>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</si>
  <si>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</si>
  <si>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</si>
  <si>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</si>
  <si>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</si>
  <si>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</si>
  <si>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</si>
  <si>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</si>
  <si>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</si>
  <si>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</si>
  <si>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</si>
  <si>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</si>
  <si>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</si>
  <si>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</si>
  <si>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</si>
  <si>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</si>
  <si>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</si>
  <si>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</si>
  <si>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</si>
  <si>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</si>
  <si>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</si>
  <si>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</si>
  <si>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</si>
  <si>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</si>
  <si>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</si>
  <si>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</si>
  <si>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</si>
  <si>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</si>
  <si>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</si>
  <si>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</si>
  <si>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</si>
  <si>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</si>
  <si>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</si>
  <si>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</si>
  <si>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</si>
  <si>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</si>
  <si>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</si>
  <si>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</si>
  <si>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</si>
  <si>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</si>
  <si>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</si>
  <si>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</si>
  <si>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</si>
  <si>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</si>
  <si>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</si>
  <si>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</si>
  <si>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</si>
  <si>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</si>
  <si>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</si>
  <si>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</si>
  <si>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</si>
  <si>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</si>
  <si>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</si>
  <si>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</si>
  <si>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</si>
  <si>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</si>
  <si>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</si>
  <si>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</si>
  <si>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</si>
  <si>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</si>
  <si>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</si>
  <si>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</si>
  <si>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</si>
  <si>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</si>
  <si>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</si>
  <si>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</si>
  <si>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</si>
  <si>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</si>
  <si>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</si>
  <si>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</si>
  <si>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</si>
  <si>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</si>
  <si>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</si>
  <si>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</si>
  <si>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</si>
  <si>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</si>
  <si>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</si>
  <si>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</si>
  <si>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</si>
  <si>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</si>
  <si>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</si>
  <si>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</si>
  <si>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</si>
  <si>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</si>
  <si>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</si>
  <si>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</si>
  <si>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</si>
  <si>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</si>
  <si>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</si>
  <si>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</si>
  <si>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</si>
  <si>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</si>
  <si>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</si>
  <si>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</si>
  <si>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</si>
  <si>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</si>
  <si>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</si>
  <si>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</si>
  <si>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</si>
  <si>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</si>
  <si>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</si>
  <si>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</si>
  <si>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</si>
  <si>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</si>
  <si>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</si>
  <si>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</si>
  <si>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</si>
  <si>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</si>
  <si>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</si>
  <si>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</si>
  <si>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</si>
  <si>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</si>
  <si>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</si>
  <si>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</si>
  <si>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</si>
  <si>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</si>
  <si>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</si>
  <si>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</si>
  <si>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</si>
  <si>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</si>
  <si>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</si>
  <si>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</si>
  <si>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</si>
  <si>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</si>
  <si>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</si>
  <si>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</si>
  <si>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</si>
  <si>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</si>
  <si>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</si>
  <si>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</si>
  <si>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</si>
  <si>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</si>
  <si>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</si>
  <si>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</si>
  <si>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</si>
  <si>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</si>
  <si>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</si>
  <si>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</si>
  <si>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</si>
  <si>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</si>
  <si>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</si>
  <si>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</si>
  <si>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</si>
  <si>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</si>
  <si>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</si>
  <si>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</si>
  <si>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</si>
  <si>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</si>
  <si>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</si>
  <si>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</si>
  <si>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</si>
  <si>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</si>
  <si>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</si>
  <si>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</si>
  <si>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</si>
  <si>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</si>
  <si>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</si>
  <si>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</si>
  <si>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</si>
  <si>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</si>
  <si>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</si>
  <si>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</si>
  <si>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</si>
  <si>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</si>
  <si>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</si>
  <si>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</si>
  <si>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</si>
  <si>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</si>
  <si>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</si>
  <si>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</si>
  <si>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</si>
  <si>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</si>
  <si>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</si>
  <si>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</si>
  <si>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</si>
  <si>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</si>
  <si>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</si>
  <si>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</si>
  <si>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</si>
  <si>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</si>
  <si>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</si>
  <si>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</si>
  <si>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</si>
  <si>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</si>
  <si>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</si>
  <si>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</si>
  <si>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</si>
  <si>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</si>
  <si>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</si>
  <si>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</si>
  <si>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</si>
  <si>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</si>
  <si>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</si>
  <si>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</si>
  <si>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</si>
  <si>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</si>
  <si>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</si>
  <si>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</si>
  <si>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</si>
  <si>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</si>
  <si>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</si>
  <si>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</si>
  <si>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</si>
  <si>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</si>
  <si>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</si>
  <si>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</si>
  <si>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</si>
  <si>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</si>
  <si>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</si>
  <si>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</si>
  <si>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</si>
  <si>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</si>
  <si>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</si>
  <si>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</si>
  <si>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</si>
  <si>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</si>
  <si>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</si>
  <si>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</si>
  <si>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</si>
  <si>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</si>
  <si>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</si>
  <si>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</si>
  <si>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</si>
  <si>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</si>
  <si>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</si>
  <si>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</si>
  <si>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</si>
  <si>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</si>
  <si>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</si>
  <si>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</si>
  <si>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</si>
  <si>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</si>
  <si>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</si>
  <si>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</si>
  <si>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</si>
  <si>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</si>
  <si>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</si>
  <si>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</si>
  <si>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</si>
  <si>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</si>
  <si>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</si>
  <si>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</si>
  <si>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</si>
  <si>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</si>
  <si>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</si>
  <si>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</si>
  <si>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</si>
  <si>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</si>
  <si>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</si>
  <si>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</si>
  <si>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</si>
  <si>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</si>
  <si>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</si>
  <si>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</si>
  <si>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</si>
  <si>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</si>
  <si>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</si>
  <si>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</si>
  <si>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</si>
  <si>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</si>
  <si>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</si>
  <si>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</si>
  <si>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</si>
  <si>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</si>
  <si>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</si>
  <si>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</si>
  <si>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</si>
  <si>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</si>
  <si>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</si>
  <si>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</si>
  <si>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</si>
  <si>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</si>
  <si>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</si>
  <si>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</si>
  <si>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</si>
  <si>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</si>
  <si>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</si>
  <si>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</si>
  <si>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</si>
  <si>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</si>
  <si>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</si>
  <si>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</si>
  <si>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</si>
  <si>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</si>
  <si>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</si>
  <si>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</si>
  <si>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</si>
  <si>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</si>
  <si>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</si>
  <si>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</si>
  <si>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</si>
  <si>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</si>
  <si>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</si>
  <si>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</si>
  <si>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</si>
  <si>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</si>
  <si>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</si>
  <si>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</si>
  <si>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</si>
  <si>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</si>
  <si>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</si>
  <si>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</si>
  <si>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</si>
  <si>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</si>
  <si>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</si>
  <si>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</si>
  <si>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</si>
  <si>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</si>
  <si>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</si>
  <si>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</si>
  <si>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</si>
  <si>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</si>
  <si>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</si>
  <si>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</si>
  <si>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</si>
  <si>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</si>
  <si>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</si>
  <si>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</si>
  <si>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</si>
  <si>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</si>
  <si>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</si>
  <si>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</si>
  <si>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</si>
  <si>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</si>
  <si>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</si>
  <si>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</si>
  <si>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</si>
  <si>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</si>
  <si>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</si>
  <si>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</si>
  <si>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</si>
  <si>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</si>
  <si>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</si>
  <si>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</si>
  <si>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</si>
  <si>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</si>
  <si>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</si>
  <si>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</si>
  <si>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</si>
  <si>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</si>
  <si>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</si>
  <si>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</si>
  <si>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</si>
  <si>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</si>
  <si>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</si>
  <si>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</si>
  <si>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</si>
  <si>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</si>
  <si>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</si>
  <si>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</si>
  <si>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</si>
  <si>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</si>
  <si>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</si>
  <si>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</si>
  <si>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</si>
  <si>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</si>
  <si>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</si>
  <si>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</si>
  <si>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</si>
  <si>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</si>
  <si>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</si>
  <si>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</si>
  <si>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</si>
  <si>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</si>
  <si>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</si>
  <si>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</si>
  <si>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</si>
  <si>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</si>
  <si>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</si>
  <si>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</si>
  <si>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</si>
  <si>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</si>
  <si>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</si>
  <si>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</si>
  <si>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</si>
  <si>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</si>
  <si>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</si>
  <si>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</si>
  <si>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</si>
  <si>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</si>
  <si>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</si>
  <si>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</si>
  <si>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</si>
  <si>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</si>
  <si>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</si>
  <si>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</si>
  <si>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</si>
  <si>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</si>
  <si>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</si>
  <si>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</si>
  <si>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</si>
  <si>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</si>
  <si>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</si>
  <si>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</si>
  <si>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</si>
  <si>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</si>
  <si>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</si>
  <si>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</si>
  <si>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</si>
  <si>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</si>
  <si>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</si>
  <si>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</si>
  <si>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</si>
  <si>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</si>
  <si>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</si>
  <si>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</si>
  <si>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</si>
  <si>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</si>
  <si>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</si>
  <si>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</si>
  <si>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</si>
  <si>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</si>
  <si>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</si>
  <si>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</si>
  <si>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</si>
  <si>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</si>
  <si>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</si>
  <si>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</si>
  <si>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</si>
  <si>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</si>
  <si>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</si>
  <si>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</si>
  <si>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</si>
  <si>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</si>
  <si>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</si>
  <si>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</si>
  <si>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</si>
  <si>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</si>
  <si>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</si>
  <si>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</si>
  <si>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</si>
  <si>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</si>
  <si>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</si>
  <si>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</si>
  <si>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</si>
  <si>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</si>
  <si>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</si>
  <si>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</si>
  <si>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</si>
  <si>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</si>
  <si>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</si>
  <si>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</si>
  <si>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</si>
  <si>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</si>
  <si>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</si>
  <si>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</si>
  <si>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</si>
  <si>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</si>
  <si>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</si>
  <si>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</si>
  <si>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</si>
  <si>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</si>
  <si>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</si>
  <si>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</si>
  <si>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</si>
  <si>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</si>
  <si>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</si>
  <si>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</si>
  <si>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</si>
  <si>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</si>
  <si>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</si>
  <si>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</si>
  <si>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</si>
  <si>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</si>
  <si>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</si>
  <si>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</si>
  <si>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</si>
  <si>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</si>
  <si>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</si>
  <si>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</si>
  <si>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</si>
  <si>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</si>
  <si>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</si>
  <si>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</si>
  <si>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</si>
  <si>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</si>
  <si>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</si>
  <si>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</si>
  <si>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</si>
  <si>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</si>
  <si>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</si>
  <si>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</si>
  <si>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</si>
  <si>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</si>
  <si>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</si>
  <si>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</si>
  <si>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</si>
  <si>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</si>
  <si>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</si>
  <si>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</si>
  <si>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</si>
  <si>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</si>
  <si>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</si>
  <si>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</si>
  <si>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</si>
  <si>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</si>
  <si>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</si>
  <si>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</si>
  <si>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</si>
  <si>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</si>
  <si>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</si>
  <si>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</si>
  <si>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</si>
  <si>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</si>
  <si>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</si>
  <si>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</si>
  <si>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</si>
  <si>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</si>
  <si>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</si>
  <si>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</si>
  <si>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</si>
  <si>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</si>
  <si>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</si>
  <si>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</si>
  <si>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</si>
  <si>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</si>
  <si>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</si>
  <si>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</si>
  <si>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</si>
  <si>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</si>
  <si>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</si>
  <si>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</si>
  <si>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</si>
  <si>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</si>
  <si>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</si>
  <si>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</si>
  <si>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</si>
  <si>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</si>
  <si>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</si>
  <si>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</si>
  <si>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</si>
  <si>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</si>
  <si>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</si>
  <si>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</si>
  <si>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</si>
  <si>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</si>
  <si>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</si>
  <si>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</si>
  <si>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</si>
  <si>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</si>
  <si>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</si>
  <si>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</si>
  <si>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</si>
  <si>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</si>
  <si>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</si>
  <si>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</si>
  <si>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</si>
  <si>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</si>
  <si>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</si>
  <si>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</si>
  <si>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</si>
  <si>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</si>
  <si>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</si>
  <si>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</si>
  <si>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</si>
  <si>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</si>
  <si>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</si>
  <si>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</si>
  <si>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</si>
  <si>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</si>
  <si>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</si>
  <si>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</si>
  <si>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</si>
  <si>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</si>
  <si>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</si>
  <si>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</si>
  <si>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</si>
  <si>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</si>
  <si>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</si>
  <si>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</si>
  <si>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</si>
  <si>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</si>
  <si>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</si>
  <si>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</si>
  <si>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</si>
  <si>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</si>
  <si>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</si>
  <si>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</si>
  <si>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</si>
  <si>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</si>
  <si>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</si>
  <si>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</si>
  <si>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</si>
  <si>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</si>
  <si>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</si>
  <si>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</si>
  <si>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</si>
  <si>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</si>
  <si>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</si>
  <si>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</si>
  <si>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</si>
  <si>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</si>
  <si>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</si>
  <si>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</si>
  <si>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</si>
  <si>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</si>
  <si>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</si>
  <si>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</si>
  <si>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</si>
  <si>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</si>
  <si>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</si>
  <si>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</si>
  <si>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</si>
  <si>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</si>
  <si>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</si>
  <si>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</si>
  <si>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</si>
  <si>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</si>
  <si>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</si>
  <si>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</si>
  <si>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</si>
  <si>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</si>
  <si>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</si>
  <si>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</si>
  <si>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</si>
  <si>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</si>
  <si>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</si>
  <si>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</si>
  <si>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</si>
  <si>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</si>
  <si>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</si>
  <si>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</si>
  <si>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</si>
  <si>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</si>
  <si>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</si>
  <si>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</si>
  <si>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</si>
  <si>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</si>
  <si>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</si>
  <si>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</si>
  <si>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</si>
  <si>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</si>
  <si>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</si>
  <si>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</si>
  <si>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</si>
  <si>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</si>
  <si>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</si>
  <si>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</si>
  <si>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</si>
  <si>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</si>
  <si>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</si>
  <si>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</si>
  <si>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</si>
  <si>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</si>
  <si>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</si>
  <si>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</si>
  <si>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</si>
  <si>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</si>
  <si>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</si>
  <si>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</si>
  <si>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</si>
  <si>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</si>
  <si>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</si>
  <si>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</si>
  <si>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</si>
  <si>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</si>
  <si>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</si>
  <si>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</si>
  <si>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</si>
  <si>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</si>
  <si>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</si>
  <si>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</si>
  <si>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</si>
  <si>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</si>
  <si>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</si>
  <si>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</si>
  <si>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</si>
  <si>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</si>
  <si>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</si>
  <si>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</si>
  <si>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</si>
  <si>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</si>
  <si>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</si>
  <si>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</si>
  <si>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</si>
  <si>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</si>
  <si>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</si>
  <si>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</si>
  <si>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</si>
  <si>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</si>
  <si>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</si>
  <si>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</si>
  <si>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</si>
  <si>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</si>
  <si>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</si>
  <si>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</si>
  <si>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</si>
  <si>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</si>
  <si>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</si>
  <si>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</si>
  <si>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</si>
  <si>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</si>
  <si>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</si>
  <si>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</si>
  <si>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</si>
  <si>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</si>
  <si>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</si>
  <si>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</si>
  <si>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</si>
  <si>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</si>
  <si>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</si>
  <si>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</si>
  <si>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</si>
  <si>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</si>
  <si>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</si>
  <si>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</si>
  <si>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</si>
  <si>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</si>
  <si>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</si>
  <si>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</si>
  <si>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</si>
  <si>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</si>
  <si>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</si>
  <si>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</si>
  <si>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</si>
  <si>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</si>
  <si>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</si>
  <si>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</si>
  <si>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</si>
  <si>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</si>
  <si>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</si>
  <si>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</si>
  <si>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</si>
  <si>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</si>
  <si>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</si>
  <si>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</si>
  <si>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</si>
  <si>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</si>
  <si>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</si>
  <si>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</si>
  <si>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</si>
  <si>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</si>
  <si>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</si>
  <si>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</si>
  <si>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</si>
  <si>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</si>
  <si>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</si>
  <si>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</si>
  <si>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</si>
  <si>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</si>
  <si>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</si>
  <si>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</si>
  <si>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</si>
  <si>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</si>
  <si>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</si>
  <si>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</si>
  <si>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</si>
  <si>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</si>
  <si>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</si>
  <si>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</si>
  <si>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</si>
  <si>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</si>
  <si>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</si>
  <si>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</si>
  <si>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</si>
  <si>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</si>
  <si>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</si>
  <si>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</si>
  <si>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</si>
  <si>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</si>
  <si>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</si>
  <si>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</si>
  <si>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</si>
  <si>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</si>
  <si>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</si>
  <si>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</si>
  <si>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</si>
  <si>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</si>
  <si>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</si>
  <si>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</si>
  <si>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</si>
  <si>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</si>
  <si>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</si>
  <si>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</si>
  <si>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</si>
  <si>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</si>
  <si>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</si>
  <si>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</si>
  <si>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</si>
  <si>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</si>
  <si>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</si>
  <si>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</si>
  <si>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</si>
  <si>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</si>
  <si>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</si>
  <si>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</si>
  <si>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</si>
  <si>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</si>
  <si>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</si>
  <si>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</si>
  <si>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</si>
  <si>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</si>
  <si>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</si>
  <si>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</si>
  <si>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</si>
  <si>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</si>
  <si>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</si>
  <si>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</si>
  <si>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</si>
  <si>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</si>
  <si>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</si>
  <si>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</si>
  <si>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</si>
  <si>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</si>
  <si>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</si>
  <si>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</si>
  <si>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</si>
  <si>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</si>
  <si>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</si>
  <si>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</si>
  <si>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</si>
  <si>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</si>
  <si>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</si>
  <si>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</si>
  <si>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</si>
  <si>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</si>
  <si>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</si>
  <si>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</si>
  <si>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</si>
  <si>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</si>
  <si>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</si>
  <si>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</si>
  <si>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</si>
  <si>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</si>
  <si>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</si>
  <si>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</si>
  <si>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</si>
  <si>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</si>
  <si>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</si>
  <si>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</si>
  <si>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</si>
  <si>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</si>
  <si>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</si>
  <si>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</si>
  <si>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</si>
  <si>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</si>
  <si>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</si>
  <si>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</si>
  <si>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</si>
  <si>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</si>
  <si>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</si>
  <si>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</si>
  <si>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</si>
  <si>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</si>
  <si>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</si>
  <si>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</si>
  <si>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</si>
  <si>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</si>
  <si>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</si>
  <si>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</si>
  <si>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</si>
  <si>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</si>
  <si>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</si>
  <si>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</si>
  <si>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</si>
  <si>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</si>
  <si>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</si>
  <si>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</si>
  <si>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</si>
  <si>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</si>
  <si>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</si>
  <si>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</si>
  <si>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</si>
  <si>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</si>
  <si>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</si>
  <si>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</si>
  <si>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</si>
  <si>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</si>
  <si>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</si>
  <si>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</si>
  <si>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</si>
  <si>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</si>
  <si>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</si>
  <si>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</si>
  <si>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</si>
  <si>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</si>
  <si>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</si>
  <si>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</si>
  <si>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</si>
  <si>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</si>
  <si>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</si>
  <si>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</si>
  <si>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</si>
  <si>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</si>
  <si>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</si>
  <si>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</si>
  <si>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</si>
  <si>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</si>
  <si>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</si>
  <si>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</si>
  <si>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</si>
  <si>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</si>
  <si>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</si>
  <si>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</si>
  <si>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</si>
  <si>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</si>
  <si>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</si>
  <si>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</si>
  <si>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</si>
  <si>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</si>
  <si>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</si>
  <si>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</si>
  <si>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</si>
  <si>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</si>
  <si>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</si>
  <si>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</si>
  <si>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</si>
  <si>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</si>
  <si>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</si>
  <si>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</si>
  <si>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</si>
  <si>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</si>
  <si>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</si>
  <si>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</si>
  <si>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</si>
  <si>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</si>
  <si>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</si>
  <si>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</si>
  <si>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</si>
  <si>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</si>
  <si>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</si>
  <si>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</si>
  <si>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</si>
  <si>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</si>
  <si>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</si>
  <si>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</si>
  <si>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</si>
  <si>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</si>
  <si>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</si>
  <si>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</si>
  <si>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</si>
  <si>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</si>
  <si>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</si>
  <si>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</si>
  <si>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</si>
  <si>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</si>
  <si>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</si>
  <si>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</si>
  <si>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</si>
  <si>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</si>
  <si>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</si>
  <si>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</si>
  <si>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</si>
  <si>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</si>
  <si>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</si>
  <si>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</si>
  <si>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</si>
  <si>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</si>
  <si>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</si>
  <si>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</si>
  <si>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</si>
  <si>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</si>
  <si>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</si>
  <si>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</si>
  <si>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</si>
  <si>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</si>
  <si>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</si>
  <si>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</si>
  <si>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</si>
  <si>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</si>
  <si>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</si>
  <si>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</si>
  <si>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</si>
  <si>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</si>
  <si>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</si>
  <si>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</si>
  <si>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</si>
  <si>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</si>
  <si>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</si>
  <si>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</si>
  <si>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</si>
  <si>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</si>
  <si>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</si>
  <si>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</si>
  <si>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</si>
  <si>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</si>
  <si>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</si>
  <si>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</si>
  <si>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</si>
  <si>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</si>
  <si>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</si>
  <si>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</si>
  <si>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</si>
  <si>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</si>
  <si>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</si>
  <si>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</si>
  <si>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</si>
  <si>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</si>
  <si>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</si>
  <si>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</si>
  <si>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</si>
  <si>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</si>
  <si>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</si>
  <si>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</si>
  <si>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</si>
  <si>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</si>
  <si>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</si>
  <si>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</si>
  <si>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</si>
  <si>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</si>
  <si>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</si>
  <si>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</si>
  <si>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</si>
  <si>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</si>
  <si>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</si>
  <si>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</si>
  <si>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</si>
  <si>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</si>
  <si>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</si>
  <si>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</si>
  <si>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</si>
  <si>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</si>
  <si>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</si>
  <si>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</si>
  <si>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</si>
  <si>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</si>
  <si>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</si>
  <si>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</si>
  <si>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</si>
  <si>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</si>
  <si>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</si>
  <si>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</si>
  <si>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</si>
  <si>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</si>
  <si>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</si>
  <si>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</si>
  <si>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</si>
  <si>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</si>
  <si>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</si>
  <si>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</si>
  <si>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</si>
  <si>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</si>
  <si>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</si>
  <si>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</si>
  <si>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</si>
  <si>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</si>
  <si>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</si>
  <si>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</si>
  <si>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</si>
  <si>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</si>
  <si>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</si>
  <si>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</si>
  <si>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</si>
  <si>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</si>
  <si>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</si>
  <si>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</si>
  <si>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</si>
  <si>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</si>
  <si>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</si>
  <si>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</si>
  <si>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</si>
  <si>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</si>
  <si>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</si>
  <si>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</si>
  <si>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</si>
  <si>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</si>
  <si>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</si>
  <si>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</si>
  <si>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</si>
  <si>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</si>
  <si>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</si>
  <si>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</si>
  <si>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</si>
  <si>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</si>
  <si>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</si>
  <si>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</si>
  <si>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</si>
  <si>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</si>
  <si>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</si>
  <si>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</si>
  <si>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</si>
  <si>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</si>
  <si>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</si>
  <si>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</si>
  <si>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</si>
  <si>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</si>
  <si>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</si>
  <si>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</si>
  <si>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</si>
  <si>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</si>
  <si>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</si>
  <si>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</si>
  <si>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</si>
  <si>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</si>
  <si>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</si>
  <si>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</si>
  <si>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</si>
  <si>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</si>
  <si>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</si>
  <si>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</si>
  <si>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</si>
  <si>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</si>
  <si>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</si>
  <si>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</si>
  <si>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</si>
  <si>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</si>
  <si>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</si>
  <si>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</si>
  <si>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</si>
  <si>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</si>
  <si>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</si>
  <si>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</si>
  <si>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</si>
  <si>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</si>
  <si>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</si>
  <si>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</si>
  <si>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</si>
  <si>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</si>
  <si>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</si>
  <si>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</si>
  <si>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</si>
  <si>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</si>
  <si>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</si>
  <si>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</si>
  <si>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</si>
  <si>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</si>
  <si>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</si>
  <si>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</si>
  <si>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</si>
  <si>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</si>
  <si>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</si>
  <si>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</si>
  <si>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</si>
  <si>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</si>
  <si>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</si>
  <si>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</si>
  <si>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</si>
  <si>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</si>
  <si>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</si>
  <si>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</si>
  <si>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</si>
  <si>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</si>
  <si>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</si>
  <si>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</si>
  <si>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</si>
  <si>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</si>
  <si>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</si>
  <si>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</si>
  <si>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</si>
  <si>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</si>
  <si>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</si>
  <si>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</si>
  <si>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</si>
  <si>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</si>
  <si>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</si>
  <si>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</si>
  <si>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</si>
  <si>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</si>
  <si>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</si>
  <si>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</si>
  <si>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</si>
  <si>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</si>
  <si>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</si>
  <si>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</si>
  <si>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</si>
  <si>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</si>
  <si>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</si>
  <si>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</si>
  <si>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</si>
  <si>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</si>
  <si>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</si>
  <si>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</si>
  <si>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</si>
  <si>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</si>
  <si>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</si>
  <si>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</si>
  <si>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</si>
  <si>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</si>
  <si>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</si>
  <si>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</si>
  <si>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</si>
  <si>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</si>
  <si>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</si>
  <si>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</si>
  <si>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</si>
  <si>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</si>
  <si>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</si>
  <si>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</si>
  <si>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</si>
  <si>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</si>
  <si>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</si>
  <si>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</si>
  <si>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</si>
  <si>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</si>
  <si>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</si>
  <si>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</si>
  <si>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</si>
  <si>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</si>
  <si>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</si>
  <si>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</si>
  <si>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</si>
  <si>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</si>
  <si>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</si>
  <si>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</si>
  <si>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</si>
  <si>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</si>
  <si>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</si>
  <si>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</si>
  <si>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</si>
  <si>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</si>
  <si>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</si>
  <si>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</si>
  <si>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</si>
  <si>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</si>
  <si>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</si>
  <si>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</si>
  <si>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</si>
  <si>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</si>
  <si>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</si>
  <si>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</si>
  <si>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</si>
  <si>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</si>
  <si>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</si>
  <si>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</si>
  <si>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</si>
  <si>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</si>
  <si>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</si>
  <si>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</si>
  <si>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</si>
  <si>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</si>
  <si>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</si>
  <si>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</si>
  <si>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</si>
  <si>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</si>
  <si>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</si>
  <si>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</si>
  <si>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</si>
  <si>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</si>
  <si>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</si>
  <si>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</si>
  <si>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</si>
  <si>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</si>
  <si>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</si>
  <si>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</si>
  <si>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</si>
  <si>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</si>
  <si>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</si>
  <si>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</si>
  <si>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</si>
  <si>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</si>
  <si>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</si>
  <si>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</si>
  <si>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</si>
  <si>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</si>
  <si>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</si>
  <si>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</si>
  <si>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</si>
  <si>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</si>
  <si>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</si>
  <si>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</si>
  <si>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</si>
  <si>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</si>
  <si>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</si>
  <si>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</si>
  <si>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</si>
  <si>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</si>
  <si>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</si>
  <si>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</si>
  <si>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</si>
  <si>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</si>
  <si>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</si>
  <si>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</si>
  <si>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</si>
  <si>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</si>
  <si>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</si>
  <si>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</si>
  <si>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</si>
  <si>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</si>
  <si>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</si>
  <si>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</si>
  <si>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</si>
  <si>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</si>
  <si>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</si>
  <si>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</si>
  <si>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</si>
  <si>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</si>
  <si>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</si>
  <si>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</si>
  <si>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</si>
  <si>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</si>
  <si>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</si>
  <si>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</si>
  <si>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</si>
  <si>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</si>
  <si>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</si>
  <si>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</si>
  <si>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</si>
  <si>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</si>
  <si>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</si>
  <si>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</si>
  <si>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</si>
  <si>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</si>
  <si>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</si>
  <si>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</si>
  <si>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</si>
  <si>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</si>
  <si>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</si>
  <si>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</si>
  <si>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</si>
  <si>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</si>
  <si>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</si>
  <si>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</si>
  <si>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</si>
  <si>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</si>
  <si>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</si>
  <si>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</si>
  <si>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</si>
  <si>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</si>
  <si>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</si>
  <si>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</si>
  <si>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</si>
  <si>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</si>
  <si>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</si>
  <si>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</si>
  <si>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</si>
  <si>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</si>
  <si>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</si>
  <si>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</si>
  <si>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</si>
  <si>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</si>
  <si>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</si>
  <si>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</si>
  <si>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</si>
  <si>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</si>
  <si>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</si>
  <si>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</si>
  <si>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</si>
  <si>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</si>
  <si>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</si>
  <si>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</si>
  <si>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</si>
  <si>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</si>
  <si>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</si>
  <si>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</si>
  <si>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</si>
  <si>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</si>
  <si>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</si>
  <si>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</si>
  <si>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</si>
  <si>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</si>
  <si>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</si>
  <si>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</si>
  <si>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</si>
  <si>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</si>
  <si>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</si>
  <si>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</si>
  <si>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</si>
  <si>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</si>
  <si>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</si>
  <si>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</si>
  <si>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</si>
  <si>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</si>
  <si>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</si>
  <si>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</si>
  <si>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</si>
  <si>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</si>
  <si>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</si>
  <si>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</si>
  <si>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</si>
  <si>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</si>
  <si>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</si>
  <si>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</si>
  <si>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</si>
  <si>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</si>
  <si>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</si>
  <si>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</si>
  <si>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</si>
  <si>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</si>
  <si>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</si>
  <si>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</si>
  <si>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</si>
  <si>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</si>
  <si>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</si>
  <si>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</si>
  <si>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</si>
  <si>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</si>
  <si>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</si>
  <si>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</si>
  <si>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</si>
  <si>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</si>
  <si>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</si>
  <si>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</si>
  <si>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</si>
  <si>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</si>
  <si>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</si>
  <si>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</si>
  <si>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</si>
  <si>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</si>
  <si>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</si>
  <si>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</si>
  <si>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</si>
  <si>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</si>
  <si>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</si>
  <si>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</si>
  <si>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</si>
  <si>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</si>
  <si>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</si>
  <si>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</si>
  <si>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</si>
  <si>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</si>
  <si>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</si>
  <si>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</si>
  <si>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</si>
  <si>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</si>
  <si>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</si>
  <si>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</si>
  <si>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</si>
  <si>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</si>
  <si>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</si>
  <si>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</si>
  <si>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</si>
  <si>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</si>
  <si>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</si>
  <si>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</si>
  <si>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</si>
  <si>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</si>
  <si>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</si>
  <si>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</si>
  <si>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</si>
  <si>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</si>
  <si>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</si>
  <si>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</si>
  <si>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</si>
  <si>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</si>
  <si>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</si>
  <si>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</si>
  <si>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</si>
  <si>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</si>
  <si>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</si>
  <si>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</si>
  <si>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</si>
  <si>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</si>
  <si>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</si>
  <si>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</si>
  <si>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</si>
  <si>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</si>
  <si>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</si>
  <si>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</si>
  <si>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</si>
  <si>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</si>
  <si>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</si>
  <si>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</si>
  <si>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</si>
  <si>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</si>
  <si>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</si>
  <si>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</si>
  <si>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</si>
  <si>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</si>
  <si>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</si>
  <si>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</si>
  <si>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</si>
  <si>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</si>
  <si>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</si>
  <si>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</si>
  <si>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</si>
  <si>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</si>
  <si>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</si>
  <si>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</si>
  <si>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</si>
  <si>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</si>
  <si>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</si>
  <si>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</si>
  <si>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</si>
  <si>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</si>
  <si>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</si>
  <si>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</si>
  <si>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</si>
  <si>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</si>
  <si>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</si>
  <si>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</si>
  <si>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</si>
  <si>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</si>
  <si>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</si>
  <si>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</si>
  <si>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</si>
  <si>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</si>
  <si>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</si>
  <si>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</si>
  <si>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</si>
  <si>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</si>
  <si>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</si>
  <si>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</si>
  <si>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</si>
  <si>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</si>
  <si>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</si>
  <si>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</si>
  <si>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</si>
  <si>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</si>
  <si>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</si>
  <si>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</si>
  <si>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</si>
  <si>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</si>
  <si>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</si>
  <si>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</si>
  <si>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</si>
  <si>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</si>
  <si>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</si>
  <si>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</si>
  <si>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</si>
  <si>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</si>
  <si>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</si>
  <si>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</si>
  <si>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</si>
  <si>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</si>
  <si>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</si>
  <si>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</si>
  <si>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</si>
  <si>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</si>
  <si>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</si>
  <si>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</si>
  <si>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</si>
  <si>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</si>
  <si>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</si>
  <si>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</si>
  <si>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</si>
  <si>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</si>
  <si>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</si>
  <si>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</si>
  <si>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</si>
  <si>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</si>
  <si>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</si>
  <si>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</si>
  <si>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</si>
  <si>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</si>
  <si>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</si>
  <si>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</si>
  <si>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</si>
  <si>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</si>
  <si>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</si>
  <si>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</si>
  <si>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</si>
  <si>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</si>
  <si>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</si>
  <si>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</si>
  <si>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</si>
  <si>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</si>
  <si>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</si>
  <si>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</si>
  <si>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</si>
  <si>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</si>
  <si>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</si>
  <si>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</si>
  <si>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</si>
  <si>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</si>
  <si>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</si>
  <si>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</si>
  <si>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</si>
  <si>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</si>
  <si>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</si>
  <si>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</si>
  <si>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</si>
  <si>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</si>
  <si>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</si>
  <si>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</si>
  <si>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</si>
  <si>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</si>
  <si>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</si>
  <si>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</si>
  <si>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</si>
  <si>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</si>
  <si>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</si>
  <si>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</si>
  <si>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</si>
  <si>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</si>
  <si>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</si>
  <si>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</si>
  <si>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</si>
  <si>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</si>
  <si>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</si>
  <si>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</si>
  <si>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</si>
  <si>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</si>
  <si>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</si>
  <si>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</si>
  <si>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</si>
  <si>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</si>
  <si>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</si>
  <si>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</si>
  <si>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</si>
  <si>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</si>
  <si>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</si>
  <si>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</si>
  <si>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</si>
  <si>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</si>
  <si>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</si>
  <si>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</si>
  <si>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</si>
  <si>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</si>
  <si>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</si>
  <si>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</si>
  <si>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</si>
  <si>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</si>
  <si>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</si>
  <si>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</si>
  <si>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</si>
  <si>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</si>
  <si>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</si>
  <si>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</si>
  <si>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</si>
  <si>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</si>
  <si>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</si>
  <si>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</si>
  <si>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</si>
  <si>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</si>
  <si>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</si>
  <si>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</si>
  <si>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</si>
  <si>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</si>
  <si>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</si>
  <si>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</si>
  <si>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</si>
  <si>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</si>
  <si>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</si>
  <si>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</si>
  <si>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</si>
  <si>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</si>
  <si>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</si>
  <si>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</si>
  <si>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</si>
  <si>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</si>
  <si>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</si>
  <si>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</si>
  <si>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</si>
  <si>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</si>
  <si>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</si>
  <si>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</si>
  <si>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</si>
  <si>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</si>
  <si>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</si>
  <si>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</si>
  <si>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</si>
  <si>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</si>
  <si>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</si>
  <si>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</si>
  <si>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</si>
  <si>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</si>
  <si>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</si>
  <si>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</si>
  <si>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</si>
  <si>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</si>
  <si>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</si>
  <si>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</si>
  <si>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</si>
  <si>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</si>
  <si>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</si>
  <si>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</si>
  <si>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</si>
  <si>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</si>
  <si>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</si>
  <si>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</si>
  <si>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</si>
  <si>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</si>
  <si>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</si>
  <si>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</si>
  <si>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</si>
  <si>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</si>
  <si>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</si>
  <si>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</si>
  <si>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</si>
  <si>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</si>
  <si>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</si>
  <si>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</si>
  <si>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</si>
  <si>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</si>
  <si>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</si>
  <si>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</si>
  <si>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</si>
  <si>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</si>
  <si>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</si>
  <si>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</si>
  <si>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</si>
  <si>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</si>
  <si>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</si>
  <si>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</si>
  <si>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</si>
  <si>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</si>
  <si>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</si>
  <si>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</si>
  <si>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</si>
  <si>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</si>
  <si>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</si>
  <si>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</si>
  <si>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</si>
  <si>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</si>
  <si>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</si>
  <si>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</si>
  <si>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</si>
  <si>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</si>
  <si>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</si>
  <si>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</si>
  <si>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</si>
  <si>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</si>
  <si>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</si>
  <si>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</si>
  <si>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</si>
  <si>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</si>
  <si>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</si>
  <si>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</si>
  <si>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</si>
  <si>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</si>
  <si>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</si>
  <si>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</si>
  <si>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</si>
  <si>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</si>
  <si>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</si>
  <si>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</si>
  <si>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</si>
  <si>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</si>
  <si>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</si>
  <si>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</si>
  <si>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</si>
  <si>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</si>
  <si>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</si>
  <si>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</si>
  <si>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</si>
  <si>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</si>
  <si>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</si>
  <si>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</si>
  <si>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</si>
  <si>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</si>
  <si>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</si>
  <si>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</si>
  <si>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</si>
  <si>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</si>
  <si>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</si>
  <si>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</si>
  <si>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</si>
  <si>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</si>
  <si>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</si>
  <si>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</si>
  <si>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</si>
  <si>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</si>
  <si>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</si>
  <si>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</si>
  <si>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</si>
  <si>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</si>
  <si>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</si>
  <si>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</si>
  <si>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</si>
  <si>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</si>
  <si>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</si>
  <si>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</si>
  <si>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</si>
  <si>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</si>
  <si>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</si>
  <si>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</si>
  <si>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</si>
  <si>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</si>
  <si>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</si>
  <si>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</si>
  <si>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</si>
  <si>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</si>
  <si>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</si>
  <si>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</si>
  <si>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</si>
  <si>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</si>
  <si>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</si>
  <si>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</si>
  <si>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</si>
  <si>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</si>
  <si>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</si>
  <si>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</si>
  <si>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</si>
  <si>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</si>
  <si>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</si>
  <si>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</si>
  <si>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</si>
  <si>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</si>
  <si>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</si>
  <si>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</si>
  <si>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</si>
  <si>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</si>
  <si>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</si>
  <si>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</si>
  <si>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</si>
  <si>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</si>
  <si>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</si>
  <si>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</si>
  <si>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</si>
  <si>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</si>
  <si>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</si>
  <si>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</si>
  <si>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</si>
  <si>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</si>
  <si>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</si>
  <si>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</si>
  <si>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</si>
  <si>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</si>
  <si>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</si>
  <si>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</si>
  <si>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</si>
  <si>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</si>
  <si>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</si>
  <si>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</si>
  <si>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</si>
  <si>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</si>
  <si>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</si>
  <si>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</si>
  <si>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</si>
  <si>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</si>
  <si>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</si>
  <si>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</si>
  <si>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</si>
  <si>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</si>
  <si>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</si>
  <si>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</si>
  <si>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</si>
  <si>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</si>
  <si>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</si>
  <si>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</si>
  <si>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</si>
  <si>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</si>
  <si>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</si>
  <si>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</si>
  <si>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</si>
  <si>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</si>
  <si>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</si>
  <si>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</si>
  <si>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</si>
  <si>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</si>
  <si>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</si>
  <si>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</si>
  <si>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</si>
  <si>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</si>
  <si>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</si>
  <si>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</si>
  <si>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</si>
  <si>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</si>
  <si>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</si>
  <si>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</si>
  <si>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</si>
  <si>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</si>
  <si>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</si>
  <si>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</si>
  <si>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</si>
  <si>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</si>
  <si>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</si>
  <si>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</si>
  <si>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</si>
  <si>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</si>
  <si>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</si>
  <si>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</si>
  <si>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</si>
  <si>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</si>
  <si>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</si>
  <si>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</si>
  <si>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</si>
  <si>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</si>
  <si>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</si>
  <si>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</si>
  <si>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</si>
  <si>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</si>
  <si>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</si>
  <si>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</si>
  <si>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</si>
  <si>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</si>
  <si>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</si>
  <si>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</si>
  <si>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</si>
  <si>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</si>
  <si>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</si>
  <si>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</si>
  <si>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</si>
  <si>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</si>
  <si>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</si>
  <si>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</si>
  <si>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</si>
  <si>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</si>
  <si>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</si>
  <si>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</si>
  <si>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</si>
  <si>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</si>
  <si>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</si>
  <si>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</si>
  <si>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</si>
  <si>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</si>
  <si>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</si>
  <si>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</si>
  <si>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</si>
  <si>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</si>
  <si>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</si>
  <si>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</si>
  <si>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</si>
  <si>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</si>
  <si>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</si>
  <si>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</si>
  <si>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</si>
  <si>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</si>
  <si>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</si>
  <si>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</si>
  <si>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</si>
  <si>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</si>
  <si>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</si>
  <si>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</si>
  <si>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</si>
  <si>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</si>
  <si>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</si>
  <si>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</si>
  <si>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</si>
  <si>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</si>
  <si>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</si>
  <si>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</si>
  <si>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</si>
  <si>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</si>
  <si>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</si>
  <si>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</si>
  <si>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</si>
  <si>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</si>
  <si>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</si>
  <si>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</si>
  <si>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</si>
  <si>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</si>
  <si>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</si>
  <si>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</si>
  <si>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</si>
  <si>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</si>
  <si>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</si>
  <si>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</si>
  <si>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</si>
  <si>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</si>
  <si>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</si>
  <si>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</si>
  <si>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</si>
  <si>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</si>
  <si>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</si>
  <si>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</si>
  <si>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</si>
  <si>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</si>
  <si>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</si>
  <si>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</si>
  <si>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</si>
  <si>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</si>
  <si>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</si>
  <si>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</si>
  <si>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</si>
  <si>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</si>
  <si>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</si>
  <si>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</si>
  <si>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</si>
  <si>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</si>
  <si>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</si>
  <si>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</si>
  <si>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</si>
  <si>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</si>
  <si>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</si>
  <si>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</si>
  <si>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</si>
  <si>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</si>
  <si>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</si>
  <si>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</si>
  <si>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</si>
  <si>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</si>
  <si>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</si>
  <si>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</si>
  <si>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</si>
  <si>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</si>
  <si>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</si>
  <si>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</si>
  <si>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</si>
  <si>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</si>
  <si>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</si>
  <si>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</si>
  <si>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</si>
  <si>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</si>
  <si>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</si>
  <si>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</si>
  <si>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</si>
  <si>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</si>
  <si>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</si>
  <si>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</si>
  <si>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</si>
  <si>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</si>
  <si>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</si>
  <si>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</si>
  <si>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</si>
  <si>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</si>
  <si>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</si>
  <si>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</si>
  <si>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</si>
  <si>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</si>
  <si>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</si>
  <si>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</si>
  <si>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</si>
  <si>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</si>
  <si>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</si>
  <si>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</si>
  <si>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</si>
  <si>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</si>
  <si>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</si>
  <si>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</si>
  <si>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</si>
  <si>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</si>
  <si>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</si>
  <si>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</si>
  <si>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</si>
  <si>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</si>
  <si>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</si>
  <si>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</si>
  <si>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</si>
  <si>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</si>
  <si>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</si>
  <si>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</si>
  <si>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</si>
  <si>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</si>
  <si>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</si>
  <si>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</si>
  <si>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</si>
  <si>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</si>
  <si>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</si>
  <si>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</si>
  <si>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</si>
  <si>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</si>
  <si>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</si>
  <si>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</si>
  <si>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</si>
  <si>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</si>
  <si>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</si>
  <si>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</si>
  <si>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</si>
  <si>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</si>
  <si>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</si>
  <si>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</si>
  <si>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</si>
  <si>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</si>
  <si>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</si>
  <si>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</si>
  <si>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</si>
  <si>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</si>
  <si>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</si>
  <si>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</si>
  <si>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</si>
  <si>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</si>
  <si>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</si>
  <si>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</si>
  <si>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</si>
  <si>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</si>
  <si>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</si>
  <si>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</si>
  <si>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</si>
  <si>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</si>
  <si>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</si>
  <si>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</si>
  <si>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</si>
  <si>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</si>
  <si>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</si>
  <si>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</si>
  <si>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</si>
  <si>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</si>
  <si>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</si>
  <si>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</si>
  <si>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</si>
  <si>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</si>
  <si>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</si>
  <si>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</si>
  <si>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</si>
  <si>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</si>
  <si>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</si>
  <si>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</si>
  <si>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</si>
  <si>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</si>
  <si>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</si>
  <si>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</si>
  <si>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</si>
  <si>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</si>
  <si>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</si>
  <si>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</si>
  <si>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</si>
  <si>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</si>
  <si>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</si>
  <si>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</si>
  <si>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</si>
  <si>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</si>
  <si>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</si>
  <si>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</si>
  <si>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</si>
  <si>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</si>
  <si>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</si>
  <si>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</si>
  <si>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</si>
  <si>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</si>
  <si>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</si>
  <si>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</si>
  <si>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</si>
  <si>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</si>
  <si>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</si>
  <si>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</si>
  <si>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</si>
  <si>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</si>
  <si>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</si>
  <si>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</si>
  <si>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</si>
  <si>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</si>
  <si>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</si>
  <si>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</si>
  <si>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</si>
  <si>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</si>
  <si>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</si>
  <si>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</si>
  <si>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</si>
  <si>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</si>
  <si>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</si>
  <si>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</si>
  <si>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</si>
  <si>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</si>
  <si>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</si>
  <si>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</si>
  <si>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</si>
  <si>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</si>
  <si>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</si>
  <si>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</si>
  <si>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</si>
  <si>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</si>
  <si>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</si>
  <si>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</si>
  <si>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</si>
  <si>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</si>
  <si>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</si>
  <si>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</si>
  <si>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</si>
  <si>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</si>
  <si>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</si>
  <si>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</si>
  <si>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</si>
  <si>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</si>
  <si>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</si>
  <si>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</si>
  <si>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</si>
  <si>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</si>
  <si>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</si>
  <si>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</si>
  <si>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</si>
  <si>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</si>
  <si>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</si>
  <si>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</si>
  <si>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</si>
  <si>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</si>
  <si>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</si>
  <si>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</si>
  <si>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</si>
  <si>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</si>
  <si>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</si>
  <si>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</si>
  <si>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</si>
  <si>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</si>
  <si>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</si>
  <si>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</si>
  <si>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</si>
  <si>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</si>
  <si>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</si>
  <si>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</si>
  <si>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</si>
  <si>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</si>
  <si>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</si>
  <si>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</si>
  <si>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</si>
  <si>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</si>
  <si>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</si>
  <si>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</si>
  <si>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</si>
  <si>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</si>
  <si>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</si>
  <si>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</si>
  <si>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</si>
  <si>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</si>
  <si>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</si>
  <si>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</si>
  <si>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</si>
  <si>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</si>
  <si>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</si>
  <si>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</si>
  <si>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</si>
  <si>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</si>
  <si>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</si>
  <si>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</si>
  <si>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</si>
  <si>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</si>
  <si>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</si>
  <si>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</si>
  <si>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</si>
  <si>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</si>
  <si>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</si>
  <si>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</si>
  <si>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</si>
  <si>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</si>
  <si>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</si>
  <si>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</si>
  <si>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</si>
  <si>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</si>
  <si>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</si>
  <si>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</si>
  <si>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</si>
  <si>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</si>
  <si>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</si>
  <si>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</si>
  <si>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</si>
  <si>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</si>
  <si>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</si>
  <si>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</si>
  <si>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</si>
  <si>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</si>
  <si>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</si>
  <si>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</si>
  <si>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</si>
  <si>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</si>
  <si>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</si>
  <si>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</si>
  <si>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</si>
  <si>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</si>
  <si>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</si>
  <si>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</si>
  <si>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</si>
  <si>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</si>
  <si>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</si>
  <si>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</si>
  <si>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</si>
  <si>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</si>
  <si>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</si>
  <si>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</si>
  <si>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</si>
  <si>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</si>
  <si>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</si>
  <si>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</si>
  <si>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</si>
  <si>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</si>
  <si>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</si>
  <si>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</si>
  <si>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</si>
  <si>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</si>
  <si>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</si>
  <si>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</si>
  <si>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</si>
  <si>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</si>
  <si>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</si>
  <si>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</si>
  <si>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</si>
  <si>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</si>
  <si>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</si>
  <si>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</si>
  <si>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</si>
  <si>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</si>
  <si>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</si>
  <si>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</si>
  <si>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</si>
  <si>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</si>
  <si>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</si>
  <si>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</si>
  <si>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</si>
  <si>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</si>
  <si>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</si>
  <si>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</si>
  <si>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</si>
  <si>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</si>
  <si>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</si>
  <si>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</si>
  <si>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</si>
  <si>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</si>
  <si>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</si>
  <si>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</si>
  <si>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</si>
  <si>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</si>
  <si>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</si>
  <si>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</si>
  <si>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</si>
  <si>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</si>
  <si>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</si>
  <si>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</si>
  <si>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</si>
  <si>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</si>
  <si>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</si>
  <si>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</si>
  <si>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</si>
  <si>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</si>
  <si>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</si>
  <si>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</si>
  <si>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</si>
  <si>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</si>
  <si>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</si>
  <si>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</si>
  <si>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</si>
  <si>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</si>
  <si>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</si>
  <si>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</si>
  <si>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</si>
  <si>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</si>
  <si>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</si>
  <si>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</si>
  <si>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</si>
  <si>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</si>
  <si>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</si>
  <si>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</si>
  <si>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</si>
  <si>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</si>
  <si>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</si>
  <si>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</si>
  <si>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</si>
  <si>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</si>
  <si>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</si>
  <si>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</si>
  <si>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</si>
  <si>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</si>
  <si>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</si>
  <si>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</si>
  <si>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</si>
  <si>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</si>
  <si>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</si>
  <si>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</si>
  <si>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</si>
  <si>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</si>
  <si>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</si>
  <si>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</si>
  <si>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</si>
  <si>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</si>
  <si>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</si>
  <si>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</si>
  <si>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</si>
  <si>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</si>
  <si>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</si>
  <si>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</si>
  <si>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</si>
  <si>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</si>
  <si>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</si>
  <si>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</si>
  <si>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</si>
  <si>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</si>
  <si>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</si>
  <si>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</si>
  <si>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</si>
  <si>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</si>
  <si>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</si>
  <si>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</si>
  <si>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</si>
  <si>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</si>
  <si>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</si>
  <si>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</si>
  <si>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</si>
  <si>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</si>
  <si>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</si>
  <si>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</si>
  <si>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</si>
  <si>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</si>
  <si>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</si>
  <si>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</si>
  <si>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</si>
  <si>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</si>
  <si>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</si>
  <si>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</si>
  <si>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</si>
  <si>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</si>
  <si>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</si>
  <si>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</si>
  <si>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</si>
  <si>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</si>
  <si>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</si>
  <si>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</si>
  <si>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</si>
  <si>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</si>
  <si>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</si>
  <si>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</si>
  <si>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</si>
  <si>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</si>
  <si>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</si>
  <si>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</si>
  <si>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</si>
  <si>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</si>
  <si>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</si>
  <si>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</si>
  <si>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</si>
  <si>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</si>
  <si>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</si>
  <si>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</si>
  <si>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</si>
  <si>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</si>
  <si>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</si>
  <si>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</si>
  <si>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</si>
  <si>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</si>
  <si>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</si>
  <si>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</si>
  <si>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</si>
  <si>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</si>
  <si>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</si>
  <si>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</si>
  <si>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</si>
  <si>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</si>
  <si>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</si>
  <si>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</si>
  <si>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</si>
  <si>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</si>
  <si>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</si>
  <si>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</si>
  <si>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</si>
  <si>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</si>
  <si>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</si>
  <si>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</si>
  <si>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</si>
  <si>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</si>
  <si>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</si>
  <si>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</si>
  <si>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</si>
  <si>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</si>
  <si>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</si>
  <si>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</si>
  <si>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</si>
  <si>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</si>
  <si>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</si>
  <si>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</si>
  <si>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</si>
  <si>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</si>
  <si>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</si>
  <si>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</si>
  <si>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</si>
  <si>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</si>
  <si>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</si>
  <si>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</si>
  <si>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</si>
  <si>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</si>
  <si>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</si>
  <si>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</si>
  <si>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</si>
  <si>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</si>
  <si>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</si>
  <si>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</si>
  <si>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</si>
  <si>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</si>
  <si>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</si>
  <si>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</si>
  <si>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</si>
  <si>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</si>
  <si>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</si>
  <si>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</si>
  <si>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</si>
  <si>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</si>
  <si>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</si>
  <si>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</si>
  <si>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</si>
  <si>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</si>
  <si>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</si>
  <si>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</si>
  <si>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</si>
  <si>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</si>
  <si>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</si>
  <si>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</si>
  <si>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</si>
  <si>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</si>
  <si>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</si>
  <si>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</si>
  <si>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</si>
  <si>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</si>
  <si>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</si>
  <si>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</si>
  <si>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</si>
  <si>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</si>
  <si>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</si>
  <si>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</si>
  <si>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</si>
  <si>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</si>
  <si>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</si>
  <si>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</si>
  <si>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</si>
  <si>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</si>
  <si>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</si>
  <si>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</si>
  <si>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</si>
  <si>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</si>
  <si>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</si>
  <si>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</si>
  <si>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</si>
  <si>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</si>
  <si>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</si>
  <si>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</si>
  <si>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</si>
  <si>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</si>
  <si>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</si>
  <si>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</si>
  <si>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</si>
  <si>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</si>
  <si>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</si>
  <si>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</si>
  <si>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</si>
  <si>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</si>
  <si>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</si>
  <si>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</si>
  <si>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</si>
  <si>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</si>
  <si>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</si>
  <si>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</si>
  <si>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</si>
  <si>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</si>
  <si>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</si>
  <si>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</si>
  <si>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</si>
  <si>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</si>
  <si>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</si>
  <si>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</si>
  <si>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</si>
  <si>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</si>
  <si>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</si>
  <si>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</si>
  <si>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</si>
  <si>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</si>
  <si>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</si>
  <si>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</si>
  <si>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</si>
  <si>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</si>
  <si>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</si>
  <si>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</si>
  <si>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</si>
  <si>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</si>
  <si>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</si>
  <si>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</si>
  <si>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</si>
  <si>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</si>
  <si>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</si>
  <si>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</si>
  <si>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</si>
  <si>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</si>
  <si>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</si>
  <si>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</si>
  <si>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</si>
  <si>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</si>
  <si>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</si>
  <si>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</si>
  <si>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</si>
  <si>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</si>
  <si>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</si>
  <si>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</si>
  <si>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</si>
  <si>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</si>
  <si>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</si>
  <si>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</si>
  <si>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</si>
  <si>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</si>
  <si>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</si>
  <si>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</si>
  <si>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</si>
  <si>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</si>
  <si>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</si>
  <si>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</si>
  <si>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</si>
  <si>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</si>
  <si>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</si>
  <si>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</si>
  <si>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</si>
  <si>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</si>
  <si>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</si>
  <si>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</si>
  <si>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</si>
  <si>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</si>
  <si>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</si>
  <si>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</si>
  <si>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</si>
  <si>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</si>
  <si>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</si>
  <si>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</si>
  <si>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</si>
  <si>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</si>
  <si>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</si>
  <si>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</si>
  <si>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</si>
  <si>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</si>
  <si>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</si>
  <si>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</si>
  <si>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</si>
  <si>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</si>
  <si>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</si>
  <si>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</si>
  <si>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</si>
  <si>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</si>
  <si>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</si>
  <si>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</si>
  <si>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</si>
  <si>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</si>
  <si>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</si>
  <si>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</si>
  <si>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</si>
  <si>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</si>
  <si>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</si>
  <si>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</si>
  <si>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</si>
  <si>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</si>
  <si>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</si>
  <si>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</si>
  <si>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</si>
  <si>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</si>
  <si>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</si>
  <si>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</si>
  <si>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</si>
  <si>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</si>
  <si>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</si>
  <si>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</si>
  <si>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</si>
  <si>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</si>
  <si>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</si>
  <si>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</si>
  <si>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</si>
  <si>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</si>
  <si>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</si>
  <si>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</si>
  <si>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</si>
  <si>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</si>
  <si>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</si>
  <si>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</si>
  <si>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</si>
  <si>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</si>
  <si>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</si>
  <si>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</si>
  <si>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</si>
  <si>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</si>
  <si>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</si>
  <si>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</si>
  <si>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</si>
  <si>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</si>
  <si>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</si>
  <si>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</si>
  <si>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</si>
  <si>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</si>
  <si>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</si>
  <si>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</si>
  <si>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</si>
  <si>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</si>
  <si>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</si>
  <si>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</si>
  <si>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</si>
  <si>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</si>
  <si>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</si>
  <si>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</si>
  <si>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</si>
  <si>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</si>
  <si>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</si>
  <si>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</si>
  <si>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</si>
  <si>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</si>
  <si>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</si>
  <si>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</si>
  <si>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</si>
  <si>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</si>
  <si>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</si>
  <si>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</si>
  <si>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</si>
  <si>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</si>
  <si>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</si>
  <si>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</si>
  <si>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</si>
  <si>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</si>
  <si>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</si>
  <si>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</si>
  <si>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</si>
  <si>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</si>
  <si>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</si>
  <si>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</si>
  <si>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</si>
  <si>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</si>
  <si>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</si>
  <si>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</si>
  <si>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</si>
  <si>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</si>
  <si>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</si>
  <si>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</si>
  <si>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</si>
  <si>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</si>
  <si>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</si>
  <si>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</si>
  <si>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</si>
  <si>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</si>
  <si>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</si>
  <si>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</si>
  <si>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</si>
  <si>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</si>
  <si>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</si>
  <si>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</si>
  <si>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</si>
  <si>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</si>
  <si>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</si>
  <si>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</si>
  <si>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</si>
  <si>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</si>
  <si>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</si>
  <si>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</si>
  <si>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</si>
  <si>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</si>
  <si>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</si>
  <si>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</si>
  <si>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</si>
  <si>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</si>
  <si>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</si>
  <si>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</si>
  <si>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</si>
  <si>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</si>
  <si>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</si>
  <si>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</si>
  <si>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</si>
  <si>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</si>
  <si>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</si>
  <si>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</si>
  <si>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</si>
  <si>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</si>
  <si>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</si>
  <si>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</si>
  <si>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</si>
  <si>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</si>
  <si>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</si>
  <si>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</si>
  <si>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</si>
  <si>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</si>
  <si>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</si>
  <si>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</si>
  <si>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</si>
  <si>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</si>
  <si>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</si>
  <si>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</si>
  <si>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</si>
  <si>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</si>
  <si>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</si>
  <si>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</si>
  <si>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</si>
  <si>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</si>
  <si>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</si>
  <si>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</si>
  <si>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</si>
  <si>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</si>
  <si>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</si>
  <si>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</si>
  <si>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</si>
  <si>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</si>
  <si>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</si>
  <si>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</si>
  <si>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</si>
  <si>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</si>
  <si>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</si>
  <si>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</si>
  <si>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</si>
  <si>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</si>
  <si>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</si>
  <si>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</si>
  <si>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</si>
  <si>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</si>
  <si>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</si>
  <si>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</si>
  <si>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</si>
  <si>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</si>
  <si>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</si>
  <si>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</si>
  <si>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</si>
  <si>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</si>
  <si>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</si>
  <si>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</si>
  <si>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</si>
  <si>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</si>
  <si>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</si>
  <si>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</si>
  <si>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</si>
  <si>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</si>
  <si>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</si>
  <si>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</si>
  <si>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</si>
  <si>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</si>
  <si>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</si>
  <si>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</si>
  <si>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</si>
  <si>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</si>
  <si>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</si>
  <si>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</si>
  <si>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</si>
  <si>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</si>
  <si>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</si>
  <si>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</si>
  <si>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</si>
  <si>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</si>
  <si>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</si>
  <si>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</si>
  <si>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</si>
  <si>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</si>
  <si>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</si>
  <si>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</si>
  <si>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</si>
  <si>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</si>
  <si>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</si>
  <si>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</si>
  <si>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</si>
  <si>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</si>
  <si>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</si>
  <si>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</si>
  <si>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</si>
  <si>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</si>
  <si>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</si>
  <si>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</si>
  <si>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</si>
  <si>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</si>
  <si>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</si>
  <si>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</si>
  <si>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</si>
  <si>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</si>
  <si>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</si>
  <si>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</si>
  <si>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</si>
  <si>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</si>
  <si>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</si>
  <si>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</si>
  <si>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</si>
  <si>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</si>
  <si>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</si>
  <si>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</si>
  <si>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</si>
  <si>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</si>
  <si>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</si>
  <si>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</si>
  <si>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</si>
  <si>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</si>
  <si>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</si>
  <si>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</si>
  <si>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</si>
  <si>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</si>
  <si>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</si>
  <si>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</si>
  <si>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</si>
  <si>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</si>
  <si>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</si>
  <si>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</si>
  <si>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</si>
  <si>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</si>
  <si>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</si>
  <si>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</si>
  <si>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</si>
  <si>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</si>
  <si>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</si>
  <si>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</si>
  <si>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</si>
  <si>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</si>
  <si>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</si>
  <si>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</si>
  <si>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</si>
  <si>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</si>
  <si>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</si>
  <si>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</si>
  <si>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</si>
  <si>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</si>
  <si>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</si>
  <si>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</si>
  <si>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</si>
  <si>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</si>
  <si>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</si>
  <si>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</si>
  <si>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</si>
  <si>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</si>
  <si>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</si>
  <si>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</si>
  <si>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</si>
  <si>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</si>
  <si>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</si>
  <si>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</si>
  <si>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</si>
  <si>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</si>
  <si>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</si>
  <si>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</si>
  <si>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</si>
  <si>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</si>
  <si>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</si>
  <si>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</si>
  <si>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</si>
  <si>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</si>
  <si>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</si>
  <si>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</si>
  <si>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</si>
  <si>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</si>
  <si>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</si>
  <si>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</si>
  <si>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</si>
  <si>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</si>
  <si>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</si>
  <si>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</si>
  <si>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</si>
  <si>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</si>
  <si>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</si>
  <si>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</si>
  <si>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</si>
  <si>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</si>
  <si>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</si>
  <si>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</si>
  <si>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</si>
  <si>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</si>
  <si>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</si>
  <si>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</si>
  <si>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</si>
  <si>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</si>
  <si>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</si>
  <si>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</si>
  <si>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</si>
  <si>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</si>
  <si>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</si>
  <si>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</si>
  <si>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</si>
  <si>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</si>
  <si>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</si>
  <si>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</si>
  <si>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</si>
  <si>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</si>
  <si>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</si>
  <si>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</si>
  <si>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</si>
  <si>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</si>
  <si>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</si>
  <si>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</si>
  <si>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</si>
  <si>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</si>
  <si>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</si>
  <si>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</si>
  <si>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</si>
  <si>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</si>
  <si>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</si>
  <si>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</si>
  <si>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</si>
  <si>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</si>
  <si>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</si>
  <si>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</si>
  <si>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</si>
  <si>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</si>
  <si>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</si>
  <si>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</si>
  <si>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</si>
  <si>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</si>
  <si>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</si>
  <si>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</si>
  <si>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</si>
  <si>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</si>
  <si>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</si>
  <si>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</si>
  <si>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</si>
  <si>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</si>
  <si>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</si>
  <si>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</si>
  <si>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</si>
  <si>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</si>
  <si>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</si>
  <si>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</si>
  <si>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</si>
  <si>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</si>
  <si>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</si>
  <si>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</si>
  <si>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</si>
  <si>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</si>
  <si>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</si>
  <si>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</si>
  <si>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</si>
  <si>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</si>
  <si>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</si>
  <si>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</si>
  <si>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</si>
  <si>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</si>
  <si>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</si>
  <si>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</si>
  <si>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</si>
  <si>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</si>
  <si>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</si>
  <si>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</si>
  <si>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</si>
  <si>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</si>
  <si>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</si>
  <si>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</si>
  <si>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</si>
  <si>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</si>
  <si>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</si>
  <si>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</si>
  <si>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</si>
  <si>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</si>
  <si>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</si>
  <si>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</si>
  <si>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</si>
  <si>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</si>
  <si>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</si>
  <si>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</si>
  <si>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</si>
  <si>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</si>
  <si>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</si>
  <si>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</si>
  <si>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</si>
  <si>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</si>
  <si>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</si>
  <si>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</si>
  <si>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</si>
  <si>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</si>
  <si>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</si>
  <si>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</si>
  <si>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</si>
  <si>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</si>
  <si>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</si>
  <si>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</si>
  <si>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</si>
  <si>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</si>
  <si>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</si>
  <si>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</si>
  <si>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</si>
  <si>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</si>
  <si>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</si>
  <si>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</si>
  <si>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</si>
  <si>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</si>
  <si>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</si>
  <si>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</si>
  <si>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</si>
  <si>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</si>
  <si>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</si>
  <si>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</si>
  <si>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</si>
  <si>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</si>
  <si>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</si>
  <si>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</si>
  <si>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</si>
  <si>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</si>
  <si>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</si>
  <si>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</si>
  <si>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</si>
  <si>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</si>
  <si>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</si>
  <si>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</si>
  <si>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</si>
  <si>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</si>
  <si>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</si>
  <si>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</si>
  <si>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</si>
  <si>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</si>
  <si>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</si>
  <si>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</si>
  <si>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</si>
  <si>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</si>
  <si>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</si>
  <si>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</si>
  <si>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</si>
  <si>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</si>
  <si>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</si>
  <si>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</si>
  <si>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</si>
  <si>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</si>
  <si>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</si>
  <si>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</si>
  <si>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</si>
  <si>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</si>
  <si>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</si>
  <si>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</si>
  <si>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</si>
  <si>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</si>
  <si>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</si>
  <si>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</si>
  <si>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</si>
  <si>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</si>
  <si>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</si>
  <si>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</si>
  <si>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</si>
  <si>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</si>
  <si>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</si>
  <si>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</si>
  <si>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</si>
  <si>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</si>
  <si>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</si>
  <si>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</si>
  <si>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</si>
  <si>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</si>
  <si>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</si>
  <si>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</si>
  <si>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</si>
  <si>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</si>
  <si>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</si>
  <si>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</si>
  <si>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</si>
  <si>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</si>
  <si>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</si>
  <si>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</si>
  <si>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</si>
  <si>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</si>
  <si>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</si>
  <si>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</si>
  <si>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</si>
  <si>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</si>
  <si>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</si>
  <si>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</si>
  <si>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</si>
  <si>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</si>
  <si>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</si>
  <si>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</si>
  <si>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</si>
  <si>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</si>
  <si>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</si>
  <si>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</si>
  <si>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</si>
  <si>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</si>
  <si>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</si>
  <si>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</si>
  <si>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</si>
  <si>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</si>
  <si>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</si>
  <si>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</si>
  <si>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</si>
  <si>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</si>
  <si>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</si>
  <si>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</si>
  <si>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</si>
  <si>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</si>
  <si>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</si>
  <si>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</si>
  <si>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</si>
  <si>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</si>
  <si>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</si>
  <si>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</si>
  <si>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</si>
  <si>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</si>
  <si>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</si>
  <si>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</si>
  <si>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</si>
  <si>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</si>
  <si>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</si>
  <si>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</si>
  <si>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</si>
  <si>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</si>
  <si>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</si>
  <si>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</si>
  <si>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</si>
  <si>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</si>
  <si>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</si>
  <si>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</si>
  <si>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</si>
  <si>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</si>
  <si>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</si>
  <si>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</si>
  <si>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</si>
  <si>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</si>
  <si>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</si>
  <si>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</si>
  <si>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</si>
  <si>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</si>
  <si>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</si>
  <si>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</si>
  <si>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</si>
  <si>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</si>
  <si>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</si>
  <si>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</si>
  <si>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</si>
  <si>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</si>
  <si>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</si>
  <si>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</si>
  <si>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</si>
  <si>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</si>
  <si>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</si>
  <si>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</si>
  <si>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</si>
  <si>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</si>
  <si>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</si>
  <si>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</si>
  <si>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</si>
  <si>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</si>
  <si>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</si>
  <si>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</si>
  <si>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</si>
  <si>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</si>
  <si>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</si>
  <si>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</si>
  <si>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</si>
  <si>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</si>
  <si>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</si>
  <si>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</si>
  <si>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</si>
  <si>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</si>
  <si>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</si>
  <si>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</si>
  <si>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</si>
  <si>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</si>
  <si>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</si>
  <si>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</si>
  <si>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</si>
  <si>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</si>
  <si>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</si>
  <si>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</si>
  <si>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</si>
  <si>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</si>
  <si>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</si>
  <si>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</si>
  <si>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</si>
  <si>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</si>
  <si>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</si>
  <si>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</si>
  <si>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</si>
  <si>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</si>
  <si>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</si>
  <si>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</si>
  <si>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</si>
  <si>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</si>
  <si>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</si>
  <si>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</si>
  <si>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</si>
  <si>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</si>
  <si>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</si>
  <si>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</si>
  <si>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</si>
  <si>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</si>
  <si>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</si>
  <si>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</si>
  <si>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</si>
  <si>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</si>
  <si>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</si>
  <si>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</si>
  <si>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</si>
  <si>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</si>
  <si>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</si>
  <si>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</si>
  <si>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</si>
  <si>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</si>
  <si>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</si>
  <si>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</si>
  <si>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</si>
  <si>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</si>
  <si>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</si>
  <si>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</si>
  <si>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</si>
  <si>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</si>
  <si>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</si>
  <si>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</si>
  <si>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</si>
  <si>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</si>
  <si>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</si>
  <si>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</si>
  <si>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</si>
  <si>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</si>
  <si>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</si>
  <si>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</si>
  <si>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</si>
  <si>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</si>
  <si>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</si>
  <si>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</si>
  <si>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</si>
  <si>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</si>
  <si>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</si>
  <si>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</si>
  <si>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</si>
  <si>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</si>
  <si>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</si>
  <si>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</si>
  <si>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</si>
  <si>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</si>
  <si>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</si>
  <si>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</si>
  <si>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</si>
  <si>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</si>
  <si>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</si>
  <si>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</si>
  <si>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</si>
  <si>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</si>
  <si>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</si>
  <si>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</si>
  <si>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</si>
  <si>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</si>
  <si>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</si>
  <si>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</si>
  <si>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</si>
  <si>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</si>
  <si>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</si>
  <si>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</si>
  <si>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</si>
  <si>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</si>
  <si>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</si>
  <si>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</si>
  <si>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</si>
  <si>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</si>
  <si>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</si>
  <si>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</si>
  <si>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</si>
  <si>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</si>
  <si>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</si>
  <si>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</si>
  <si>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</si>
  <si>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</si>
  <si>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</si>
  <si>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</si>
  <si>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</si>
  <si>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</si>
  <si>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</si>
  <si>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</si>
  <si>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</si>
  <si>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</si>
  <si>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</si>
  <si>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</si>
  <si>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</si>
  <si>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</si>
  <si>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</si>
  <si>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</si>
  <si>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</si>
  <si>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</si>
  <si>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</si>
  <si>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</si>
  <si>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</si>
  <si>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</si>
  <si>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</si>
  <si>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</si>
  <si>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</si>
  <si>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</si>
  <si>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</si>
  <si>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</si>
  <si>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</si>
  <si>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</si>
  <si>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</si>
  <si>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</si>
  <si>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</si>
  <si>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</si>
  <si>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</si>
  <si>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</si>
  <si>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</si>
  <si>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</si>
  <si>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</si>
  <si>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</si>
  <si>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</si>
  <si>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</si>
  <si>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</si>
  <si>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</si>
  <si>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</si>
  <si>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</si>
  <si>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</si>
  <si>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</si>
  <si>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</si>
  <si>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</si>
  <si>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</si>
  <si>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</si>
  <si>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</si>
  <si>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</si>
  <si>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</si>
  <si>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</si>
  <si>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</si>
  <si>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</si>
  <si>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</si>
  <si>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</si>
  <si>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</si>
  <si>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</si>
  <si>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</si>
  <si>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</si>
  <si>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</si>
  <si>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</si>
  <si>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</si>
  <si>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</si>
  <si>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</si>
  <si>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</si>
  <si>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</si>
  <si>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</si>
  <si>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</si>
  <si>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</si>
  <si>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</si>
  <si>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</si>
  <si>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</si>
  <si>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</si>
  <si>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</si>
  <si>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</si>
  <si>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</si>
  <si>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</si>
  <si>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</si>
  <si>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</si>
  <si>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</si>
  <si>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</si>
  <si>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</si>
  <si>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</si>
  <si>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</si>
  <si>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</si>
  <si>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</si>
  <si>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</si>
  <si>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</si>
  <si>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</si>
  <si>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</si>
  <si>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</si>
  <si>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</si>
  <si>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</si>
  <si>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</si>
  <si>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</si>
  <si>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</si>
  <si>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</si>
  <si>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</si>
  <si>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</si>
  <si>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</si>
  <si>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</si>
  <si>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</si>
  <si>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</si>
  <si>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</si>
  <si>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</si>
  <si>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</si>
  <si>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</si>
  <si>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</si>
  <si>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</si>
  <si>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</si>
  <si>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</si>
  <si>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</si>
  <si>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</si>
  <si>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</si>
  <si>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</si>
  <si>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</si>
  <si>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</si>
  <si>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</si>
  <si>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</si>
  <si>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</si>
  <si>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</si>
  <si>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</si>
  <si>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</si>
  <si>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</si>
  <si>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</si>
  <si>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</si>
  <si>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</si>
  <si>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</si>
  <si>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</si>
  <si>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</si>
  <si>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</si>
  <si>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</si>
  <si>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</si>
  <si>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</si>
  <si>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</si>
  <si>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</si>
  <si>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</si>
  <si>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</si>
  <si>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</si>
  <si>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</si>
  <si>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</si>
  <si>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</si>
  <si>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</si>
  <si>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</si>
  <si>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</si>
  <si>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</si>
  <si>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</si>
  <si>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</si>
  <si>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</si>
  <si>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</si>
  <si>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</si>
  <si>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</si>
  <si>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</si>
  <si>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</si>
  <si>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</si>
  <si>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</si>
  <si>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</si>
  <si>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</si>
  <si>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</si>
  <si>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</si>
  <si>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</si>
  <si>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</si>
  <si>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</si>
  <si>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</si>
  <si>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</si>
  <si>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</si>
  <si>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</si>
  <si>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</si>
  <si>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</si>
  <si>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</si>
  <si>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</si>
  <si>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</si>
  <si>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</si>
  <si>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</si>
  <si>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</si>
  <si>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</si>
  <si>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</si>
  <si>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</si>
  <si>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</si>
  <si>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</si>
  <si>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</si>
  <si>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</si>
  <si>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</si>
  <si>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</si>
  <si>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</si>
  <si>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</si>
  <si>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</si>
  <si>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</si>
  <si>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</si>
  <si>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</si>
  <si>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</si>
  <si>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</si>
  <si>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</si>
  <si>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</si>
  <si>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</si>
  <si>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</si>
  <si>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</si>
  <si>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</si>
  <si>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</si>
  <si>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</si>
  <si>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</si>
  <si>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</si>
  <si>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</si>
  <si>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</si>
  <si>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</si>
  <si>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</si>
  <si>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</si>
  <si>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</si>
  <si>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</si>
  <si>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</si>
  <si>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</si>
  <si>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</si>
  <si>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</si>
  <si>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</si>
  <si>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</si>
  <si>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</si>
  <si>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</si>
  <si>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</si>
  <si>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</si>
  <si>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</si>
  <si>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</si>
  <si>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</si>
  <si>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</si>
  <si>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</si>
  <si>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</si>
  <si>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</si>
  <si>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</si>
  <si>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</si>
  <si>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</si>
  <si>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</si>
  <si>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</si>
  <si>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</si>
  <si>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</si>
  <si>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</si>
  <si>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</si>
  <si>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</si>
  <si>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</si>
  <si>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</si>
  <si>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</si>
  <si>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</si>
  <si>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</si>
  <si>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</si>
  <si>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</si>
  <si>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</si>
  <si>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</si>
  <si>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</si>
  <si>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</si>
  <si>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</si>
  <si>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</si>
  <si>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</si>
  <si>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</si>
  <si>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</si>
  <si>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</si>
  <si>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</si>
  <si>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</si>
  <si>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</si>
  <si>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</si>
  <si>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</si>
  <si>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</si>
  <si>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</si>
  <si>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</si>
  <si>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</si>
  <si>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</si>
  <si>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</si>
  <si>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</si>
  <si>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</si>
  <si>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</si>
  <si>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</si>
  <si>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</si>
  <si>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</si>
  <si>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</si>
  <si>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</si>
  <si>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</si>
  <si>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</si>
  <si>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</si>
  <si>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</si>
  <si>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</si>
  <si>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</si>
  <si>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</si>
  <si>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</si>
  <si>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</si>
  <si>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</si>
  <si>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</si>
  <si>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</si>
  <si>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</si>
  <si>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</si>
  <si>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</si>
  <si>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</si>
  <si>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</si>
  <si>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</si>
  <si>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</si>
  <si>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</si>
  <si>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</si>
  <si>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</si>
  <si>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</si>
  <si>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</si>
  <si>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</si>
  <si>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</si>
  <si>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</si>
  <si>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</si>
  <si>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</si>
  <si>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</si>
  <si>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</si>
  <si>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</si>
  <si>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</si>
  <si>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</si>
  <si>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</si>
  <si>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</si>
  <si>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</si>
  <si>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</si>
  <si>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</si>
  <si>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</si>
  <si>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</si>
  <si>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</si>
  <si>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</si>
  <si>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</si>
  <si>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</si>
  <si>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</si>
  <si>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</si>
  <si>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</si>
  <si>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</si>
  <si>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</si>
  <si>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</si>
  <si>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</si>
  <si>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</si>
  <si>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</si>
  <si>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</si>
  <si>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</si>
  <si>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</si>
  <si>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</si>
  <si>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</si>
  <si>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</si>
  <si>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</si>
  <si>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</si>
  <si>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</si>
  <si>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</si>
  <si>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</si>
  <si>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</si>
  <si>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</si>
  <si>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</si>
  <si>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</si>
  <si>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</si>
  <si>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</si>
  <si>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</si>
  <si>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</si>
  <si>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</si>
  <si>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</si>
  <si>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</si>
  <si>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</si>
  <si>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</si>
  <si>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</si>
  <si>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</si>
  <si>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</si>
  <si>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</si>
  <si>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</si>
  <si>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</si>
  <si>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</si>
  <si>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</si>
  <si>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</si>
  <si>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</si>
  <si>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</si>
  <si>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</si>
  <si>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</si>
  <si>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</si>
  <si>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</si>
  <si>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</si>
  <si>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</si>
  <si>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</si>
  <si>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</si>
  <si>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</si>
  <si>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</si>
  <si>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</si>
  <si>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</si>
  <si>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</si>
  <si>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</si>
  <si>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</si>
  <si>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</si>
  <si>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</si>
  <si>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</si>
  <si>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</si>
  <si>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</si>
  <si>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</si>
  <si>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</si>
  <si>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</si>
  <si>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</si>
  <si>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</si>
  <si>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</si>
  <si>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</si>
  <si>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</si>
  <si>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</si>
  <si>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</si>
  <si>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</si>
  <si>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</si>
  <si>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</si>
  <si>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</si>
  <si>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</si>
  <si>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</si>
  <si>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</si>
  <si>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</si>
  <si>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</si>
  <si>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</si>
  <si>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</si>
  <si>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</si>
  <si>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</si>
  <si>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</si>
  <si>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</si>
  <si>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</si>
  <si>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</si>
  <si>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</si>
  <si>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</si>
  <si>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</si>
  <si>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</si>
  <si>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</si>
  <si>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</si>
  <si>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</si>
  <si>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</si>
  <si>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</si>
  <si>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</si>
  <si>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</si>
  <si>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</si>
  <si>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</si>
  <si>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</si>
  <si>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</si>
  <si>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</si>
  <si>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</si>
  <si>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</si>
  <si>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</si>
  <si>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</si>
  <si>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</si>
  <si>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</si>
  <si>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</si>
  <si>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</si>
  <si>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</si>
  <si>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</si>
  <si>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</si>
  <si>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</si>
  <si>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</si>
  <si>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</si>
  <si>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</si>
  <si>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</si>
  <si>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</si>
  <si>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</si>
  <si>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</si>
  <si>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</si>
  <si>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</si>
  <si>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</si>
  <si>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</si>
  <si>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</si>
  <si>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</si>
  <si>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</si>
  <si>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</si>
  <si>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</si>
  <si>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</si>
  <si>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</si>
  <si>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</si>
  <si>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</si>
  <si>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</si>
  <si>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</si>
  <si>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</si>
  <si>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</si>
  <si>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</si>
  <si>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</si>
  <si>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</si>
  <si>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</si>
  <si>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</si>
  <si>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</si>
  <si>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</si>
  <si>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</si>
  <si>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</si>
  <si>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</si>
  <si>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</si>
  <si>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</si>
  <si>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</si>
  <si>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</si>
  <si>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</si>
  <si>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</si>
  <si>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</si>
  <si>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</si>
  <si>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</si>
  <si>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</si>
  <si>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</si>
  <si>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</si>
  <si>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</si>
  <si>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</si>
  <si>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</si>
  <si>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</si>
  <si>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</si>
  <si>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</si>
  <si>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</si>
  <si>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</si>
  <si>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</si>
  <si>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</si>
  <si>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</si>
  <si>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</si>
  <si>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</si>
  <si>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</si>
  <si>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</si>
  <si>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</si>
  <si>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</si>
  <si>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</si>
  <si>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</si>
  <si>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</si>
  <si>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</si>
  <si>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</si>
  <si>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</si>
  <si>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</si>
  <si>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</si>
  <si>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</si>
  <si>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</si>
  <si>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</si>
  <si>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</si>
  <si>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</si>
  <si>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</si>
  <si>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</si>
  <si>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</si>
  <si>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</si>
  <si>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</si>
  <si>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</si>
  <si>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</si>
  <si>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</si>
  <si>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</si>
  <si>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</si>
  <si>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</si>
  <si>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</si>
  <si>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</si>
  <si>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</si>
  <si>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</si>
  <si>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</si>
  <si>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</si>
  <si>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</si>
  <si>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</si>
  <si>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</si>
  <si>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</si>
  <si>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</si>
  <si>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</si>
  <si>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</si>
  <si>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</si>
  <si>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</si>
  <si>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</si>
  <si>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</si>
  <si>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</si>
  <si>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</si>
  <si>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</si>
  <si>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</si>
  <si>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</si>
  <si>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</si>
  <si>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</si>
  <si>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</si>
  <si>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</si>
  <si>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</si>
  <si>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</si>
  <si>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</si>
  <si>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</si>
  <si>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</si>
  <si>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</si>
  <si>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</si>
  <si>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</si>
  <si>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</si>
  <si>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</si>
  <si>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</si>
  <si>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</si>
  <si>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</si>
  <si>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</si>
  <si>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</si>
  <si>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</si>
  <si>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</si>
  <si>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</si>
  <si>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</si>
  <si>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</si>
  <si>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</si>
  <si>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</si>
  <si>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</si>
  <si>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</si>
  <si>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</si>
  <si>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</si>
  <si>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</si>
  <si>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</si>
  <si>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</si>
  <si>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</si>
  <si>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</si>
  <si>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</si>
  <si>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</si>
  <si>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</si>
  <si>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</si>
  <si>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</si>
  <si>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</si>
  <si>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</si>
  <si>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</si>
  <si>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</si>
  <si>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</si>
  <si>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</si>
  <si>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</si>
  <si>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</si>
  <si>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</si>
  <si>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</si>
  <si>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</si>
  <si>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</si>
  <si>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</si>
  <si>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</si>
  <si>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</si>
  <si>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</si>
  <si>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</si>
  <si>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</si>
  <si>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</si>
  <si>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</si>
  <si>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</si>
  <si>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</si>
  <si>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</si>
  <si>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</si>
  <si>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</si>
  <si>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</si>
  <si>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</si>
  <si>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</si>
  <si>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</si>
  <si>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</si>
  <si>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</si>
  <si>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</si>
  <si>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</si>
  <si>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</si>
  <si>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</si>
  <si>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</si>
  <si>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</si>
  <si>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</si>
  <si>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</si>
  <si>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</si>
  <si>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</si>
  <si>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</si>
  <si>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</si>
  <si>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</si>
  <si>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</si>
  <si>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</si>
  <si>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</si>
  <si>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</si>
  <si>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</si>
  <si>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</si>
  <si>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</si>
  <si>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</si>
  <si>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</si>
  <si>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</si>
  <si>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</si>
  <si>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</si>
  <si>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</si>
  <si>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</si>
  <si>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</si>
  <si>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</si>
  <si>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</si>
  <si>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</si>
  <si>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</si>
  <si>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</si>
  <si>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</si>
  <si>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</si>
  <si>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</si>
  <si>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</si>
  <si>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</si>
  <si>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</si>
  <si>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</si>
  <si>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</si>
  <si>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</si>
  <si>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</si>
  <si>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</si>
  <si>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</si>
  <si>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</si>
  <si>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</si>
  <si>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</si>
  <si>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</si>
  <si>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</si>
  <si>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</si>
  <si>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</si>
  <si>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</si>
  <si>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</si>
  <si>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</si>
  <si>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</si>
  <si>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</si>
  <si>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</si>
  <si>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</si>
  <si>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</si>
  <si>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</si>
  <si>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</si>
  <si>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</si>
  <si>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</si>
  <si>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</si>
  <si>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</si>
  <si>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</si>
  <si>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</si>
  <si>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</si>
  <si>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</si>
  <si>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</si>
  <si>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</si>
  <si>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</si>
  <si>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</si>
  <si>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</si>
  <si>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</si>
  <si>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</si>
  <si>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</si>
  <si>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</si>
  <si>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</si>
  <si>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</si>
  <si>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</si>
  <si>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</si>
  <si>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</si>
  <si>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</si>
  <si>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</si>
  <si>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</si>
  <si>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</si>
  <si>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</si>
  <si>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</si>
  <si>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</si>
  <si>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</si>
  <si>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</si>
  <si>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</si>
  <si>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</si>
  <si>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</si>
  <si>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</si>
  <si>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</si>
  <si>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</si>
  <si>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</si>
  <si>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</si>
  <si>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</si>
  <si>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</si>
  <si>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</si>
  <si>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</si>
  <si>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</si>
  <si>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</si>
  <si>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</si>
  <si>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</si>
  <si>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</si>
  <si>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</si>
  <si>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</si>
  <si>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</si>
  <si>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</si>
  <si>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</si>
  <si>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</si>
  <si>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</si>
  <si>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</si>
  <si>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</si>
  <si>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</si>
  <si>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</si>
  <si>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</si>
  <si>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</si>
  <si>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</si>
  <si>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</si>
  <si>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</si>
  <si>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</si>
  <si>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</si>
  <si>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</si>
  <si>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</si>
  <si>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</si>
  <si>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</si>
  <si>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</si>
  <si>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</si>
  <si>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</si>
  <si>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</si>
  <si>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</si>
  <si>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</si>
  <si>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</si>
  <si>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</si>
  <si>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</si>
  <si>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</si>
  <si>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</si>
  <si>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</si>
  <si>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</si>
  <si>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</si>
  <si>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</si>
  <si>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</si>
  <si>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</si>
  <si>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</si>
  <si>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</si>
  <si>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</si>
  <si>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</si>
  <si>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</si>
  <si>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</si>
  <si>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</si>
  <si>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</si>
  <si>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</si>
  <si>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</si>
  <si>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</si>
  <si>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</si>
  <si>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</si>
  <si>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</si>
  <si>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</si>
  <si>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</si>
  <si>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</si>
  <si>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</si>
  <si>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</si>
  <si>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</si>
  <si>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</si>
  <si>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</si>
  <si>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</si>
  <si>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</si>
  <si>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</si>
  <si>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</si>
  <si>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</si>
  <si>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</si>
  <si>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</si>
  <si>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</si>
  <si>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</si>
  <si>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</si>
  <si>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</si>
  <si>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</si>
  <si>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</si>
  <si>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</si>
  <si>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</si>
  <si>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</si>
  <si>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</si>
  <si>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</si>
  <si>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</si>
  <si>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</si>
  <si>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</si>
  <si>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</si>
  <si>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</si>
  <si>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</si>
  <si>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</si>
  <si>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</si>
  <si>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</si>
  <si>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</si>
  <si>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</si>
  <si>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</si>
  <si>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</si>
  <si>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</si>
  <si>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</si>
  <si>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</si>
  <si>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</si>
  <si>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</si>
  <si>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</si>
  <si>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</si>
  <si>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</si>
  <si>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</si>
  <si>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</si>
  <si>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</si>
  <si>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</si>
  <si>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</si>
  <si>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</si>
  <si>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</si>
  <si>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</si>
  <si>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</si>
  <si>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</si>
  <si>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</si>
  <si>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</si>
  <si>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</si>
  <si>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</si>
  <si>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</si>
  <si>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</si>
  <si>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</si>
  <si>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</si>
  <si>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</si>
  <si>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</si>
  <si>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</si>
  <si>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</si>
  <si>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</si>
  <si>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</si>
  <si>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</si>
  <si>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</si>
  <si>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</si>
  <si>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</si>
  <si>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</si>
  <si>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</si>
  <si>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</si>
  <si>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</si>
  <si>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</si>
  <si>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</si>
  <si>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</si>
  <si>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</si>
  <si>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</si>
  <si>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</si>
  <si>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</si>
  <si>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</si>
  <si>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</si>
  <si>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</si>
  <si>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</si>
  <si>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</si>
  <si>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</si>
  <si>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</si>
  <si>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</si>
  <si>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</si>
  <si>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</si>
  <si>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</si>
  <si>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</si>
  <si>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</si>
  <si>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</si>
  <si>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</si>
  <si>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</si>
  <si>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</si>
  <si>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</si>
  <si>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</si>
  <si>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</si>
  <si>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</si>
  <si>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</si>
  <si>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</si>
  <si>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</si>
  <si>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</si>
  <si>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</si>
  <si>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</si>
  <si>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</si>
  <si>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</si>
  <si>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</si>
  <si>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</si>
  <si>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</si>
  <si>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</si>
  <si>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</si>
  <si>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</si>
  <si>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</si>
  <si>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</si>
  <si>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</si>
  <si>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</si>
  <si>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</si>
  <si>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</si>
  <si>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</si>
  <si>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</si>
  <si>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</si>
  <si>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</si>
  <si>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</si>
  <si>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</si>
  <si>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</si>
  <si>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</si>
  <si>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</si>
  <si>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</si>
  <si>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</si>
  <si>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</si>
  <si>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</si>
  <si>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</si>
  <si>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</si>
  <si>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</si>
  <si>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</si>
  <si>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</si>
  <si>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</si>
  <si>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</si>
  <si>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</si>
  <si>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</si>
  <si>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</si>
  <si>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</si>
  <si>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</si>
  <si>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</si>
  <si>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</si>
  <si>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</si>
  <si>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</si>
  <si>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</si>
  <si>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</si>
  <si>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</si>
  <si>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</si>
  <si>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</si>
  <si>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</si>
  <si>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</si>
  <si>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</si>
  <si>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</si>
  <si>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</si>
  <si>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</si>
  <si>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</si>
  <si>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</si>
  <si>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</si>
  <si>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</si>
  <si>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</si>
  <si>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</si>
  <si>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</si>
  <si>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</si>
  <si>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</si>
  <si>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</si>
  <si>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</si>
  <si>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</si>
  <si>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</si>
  <si>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</si>
  <si>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</si>
  <si>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</si>
  <si>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</si>
  <si>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</si>
  <si>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</si>
  <si>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</si>
  <si>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</si>
  <si>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</si>
  <si>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</si>
  <si>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</si>
  <si>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</si>
  <si>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</si>
  <si>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</si>
  <si>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</si>
  <si>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</si>
  <si>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</si>
  <si>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</si>
  <si>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</si>
  <si>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</si>
  <si>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</si>
  <si>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</si>
  <si>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</si>
  <si>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</si>
  <si>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</si>
  <si>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</si>
  <si>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</si>
  <si>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</si>
  <si>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</si>
  <si>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</si>
  <si>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</si>
  <si>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</si>
  <si>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</si>
  <si>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</si>
  <si>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</si>
  <si>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</si>
  <si>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</si>
  <si>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</si>
  <si>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</si>
  <si>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</si>
  <si>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</si>
  <si>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</si>
  <si>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</si>
  <si>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</si>
  <si>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</si>
  <si>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</si>
  <si>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</si>
  <si>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</si>
  <si>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</si>
  <si>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</si>
  <si>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</si>
  <si>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</si>
  <si>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</si>
  <si>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</si>
  <si>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</si>
  <si>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</si>
  <si>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</si>
  <si>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</si>
  <si>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</si>
  <si>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</si>
  <si>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</si>
  <si>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</si>
  <si>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</si>
  <si>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</si>
  <si>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</si>
  <si>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</si>
  <si>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</si>
  <si>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</si>
  <si>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</si>
  <si>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</si>
  <si>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</si>
  <si>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</si>
  <si>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</si>
  <si>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</si>
  <si>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</si>
  <si>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</si>
  <si>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</si>
  <si>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</si>
  <si>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</si>
  <si>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</si>
  <si>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</si>
  <si>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</si>
  <si>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</si>
  <si>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</si>
  <si>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</si>
  <si>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</si>
  <si>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</si>
  <si>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</si>
  <si>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</si>
  <si>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</si>
  <si>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</si>
  <si>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</si>
  <si>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</si>
  <si>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</si>
  <si>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</si>
  <si>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</si>
  <si>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</si>
  <si>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</si>
  <si>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</si>
  <si>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</si>
  <si>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</si>
  <si>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</si>
  <si>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</si>
  <si>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</si>
  <si>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</si>
  <si>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</si>
  <si>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</si>
  <si>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</si>
  <si>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</si>
  <si>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</si>
  <si>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</si>
  <si>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</si>
  <si>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</si>
  <si>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</si>
  <si>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</si>
  <si>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</si>
  <si>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</si>
  <si>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</si>
  <si>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</si>
  <si>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</si>
  <si>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</si>
  <si>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</si>
  <si>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</si>
  <si>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</si>
  <si>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</si>
  <si>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</si>
  <si>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</si>
  <si>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</si>
  <si>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</si>
  <si>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</si>
  <si>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</si>
  <si>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</si>
  <si>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</si>
  <si>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</si>
  <si>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</si>
  <si>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</si>
  <si>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</si>
  <si>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</si>
  <si>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</si>
  <si>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</si>
  <si>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</si>
  <si>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</si>
  <si>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</si>
  <si>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</si>
  <si>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</si>
  <si>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</si>
  <si>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</si>
  <si>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</si>
  <si>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</si>
  <si>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</si>
  <si>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</si>
  <si>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</si>
  <si>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</si>
  <si>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</si>
  <si>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</si>
  <si>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</si>
  <si>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</si>
  <si>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</si>
  <si>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</si>
  <si>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</si>
  <si>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</si>
  <si>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</si>
  <si>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</si>
  <si>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</si>
  <si>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</si>
  <si>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</si>
  <si>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</si>
  <si>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</si>
  <si>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</si>
  <si>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</si>
  <si>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</si>
  <si>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</si>
  <si>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</si>
  <si>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</si>
  <si>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</si>
  <si>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</si>
  <si>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</si>
  <si>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</si>
  <si>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</si>
  <si>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</si>
  <si>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</si>
  <si>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</si>
  <si>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</si>
  <si>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</si>
  <si>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</si>
  <si>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</si>
  <si>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</si>
  <si>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</si>
  <si>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</si>
  <si>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</si>
  <si>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</si>
  <si>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</si>
  <si>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</si>
  <si>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</si>
  <si>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</si>
  <si>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</si>
  <si>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</si>
  <si>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</si>
  <si>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</si>
  <si>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</si>
  <si>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</si>
  <si>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</si>
  <si>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</si>
  <si>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</si>
  <si>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</si>
  <si>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</si>
  <si>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</si>
  <si>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</si>
  <si>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</si>
  <si>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</si>
  <si>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</si>
  <si>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</si>
  <si>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</si>
  <si>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</si>
  <si>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</si>
  <si>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</si>
  <si>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</si>
  <si>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</si>
  <si>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</si>
  <si>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</si>
  <si>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</si>
  <si>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</si>
  <si>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</si>
  <si>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</si>
  <si>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</si>
  <si>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</si>
  <si>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</si>
  <si>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</si>
  <si>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</si>
  <si>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</si>
  <si>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</si>
  <si>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</si>
  <si>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</si>
  <si>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</si>
  <si>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</si>
  <si>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</si>
  <si>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</si>
  <si>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</si>
  <si>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</si>
  <si>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</si>
  <si>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</si>
  <si>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</si>
  <si>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</si>
  <si>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</si>
  <si>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</si>
  <si>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</si>
  <si>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</si>
  <si>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</si>
  <si>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</si>
  <si>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</si>
  <si>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</si>
  <si>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</si>
  <si>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</si>
  <si>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</si>
  <si>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</si>
  <si>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</si>
  <si>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</si>
  <si>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</si>
  <si>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</si>
  <si>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</si>
  <si>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</si>
  <si>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</si>
  <si>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</si>
  <si>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</si>
  <si>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</si>
  <si>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</si>
  <si>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</si>
  <si>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</si>
  <si>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</si>
  <si>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</si>
  <si>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</si>
  <si>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</si>
  <si>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</si>
  <si>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</si>
  <si>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</si>
  <si>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</si>
  <si>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</si>
  <si>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</si>
  <si>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</si>
  <si>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</si>
  <si>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</si>
  <si>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</si>
  <si>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</si>
  <si>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</si>
  <si>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</si>
  <si>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</si>
  <si>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</si>
  <si>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</si>
  <si>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</si>
  <si>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</si>
  <si>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</si>
  <si>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</si>
  <si>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</si>
  <si>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</si>
  <si>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</si>
  <si>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</si>
  <si>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</si>
  <si>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</si>
  <si>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</si>
  <si>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</si>
  <si>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</si>
  <si>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</si>
  <si>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</si>
  <si>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</si>
  <si>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</si>
  <si>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</si>
  <si>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</si>
  <si>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</si>
  <si>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</si>
  <si>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</si>
  <si>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</si>
  <si>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</si>
  <si>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</si>
  <si>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</si>
  <si>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</si>
  <si>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</si>
  <si>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</si>
  <si>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</si>
  <si>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</si>
  <si>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</si>
  <si>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</si>
  <si>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</si>
  <si>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</si>
  <si>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</si>
  <si>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</si>
  <si>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</si>
  <si>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</si>
  <si>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</si>
  <si>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</si>
  <si>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</si>
  <si>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</si>
  <si>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</si>
  <si>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</si>
  <si>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</si>
  <si>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</si>
  <si>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</si>
  <si>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</si>
  <si>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</si>
  <si>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</si>
  <si>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</si>
  <si>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</si>
  <si>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</si>
  <si>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</si>
  <si>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</si>
  <si>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</si>
  <si>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</si>
  <si>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</si>
  <si>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</si>
  <si>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</si>
  <si>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</si>
  <si>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</si>
  <si>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</si>
  <si>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</si>
  <si>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</si>
  <si>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</si>
  <si>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</si>
  <si>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</si>
  <si>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</si>
  <si>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</si>
  <si>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</si>
  <si>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</si>
  <si>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</si>
  <si>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</si>
  <si>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</si>
  <si>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</si>
  <si>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</si>
  <si>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</si>
  <si>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</si>
  <si>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</si>
  <si>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</si>
  <si>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</si>
  <si>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</si>
  <si>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</si>
  <si>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</si>
  <si>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</si>
  <si>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</si>
  <si>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</si>
  <si>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</si>
  <si>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</si>
  <si>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</si>
  <si>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</si>
  <si>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</si>
  <si>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</si>
  <si>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</si>
  <si>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</si>
  <si>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</si>
  <si>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</si>
  <si>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</si>
  <si>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</si>
  <si>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</si>
  <si>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</si>
  <si>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</si>
  <si>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</si>
  <si>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</si>
  <si>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</si>
  <si>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</si>
  <si>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</si>
  <si>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</si>
  <si>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</si>
  <si>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</si>
  <si>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</si>
  <si>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</si>
  <si>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</si>
  <si>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</si>
  <si>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</si>
  <si>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</si>
  <si>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</si>
  <si>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</si>
  <si>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</si>
  <si>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</si>
  <si>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</si>
  <si>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</si>
  <si>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</si>
  <si>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</si>
  <si>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</si>
  <si>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</si>
  <si>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</si>
  <si>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</si>
  <si>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</si>
  <si>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</si>
  <si>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</si>
  <si>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</si>
  <si>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</si>
  <si>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</si>
  <si>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</si>
  <si>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</si>
  <si>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</si>
  <si>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</si>
  <si>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</si>
  <si>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</si>
  <si>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</si>
  <si>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</si>
  <si>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</si>
  <si>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</si>
  <si>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</si>
  <si>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</si>
  <si>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</si>
  <si>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</si>
  <si>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</si>
  <si>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</si>
  <si>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</si>
  <si>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</si>
  <si>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</si>
  <si>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</si>
  <si>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</si>
  <si>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</si>
  <si>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</si>
  <si>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</si>
  <si>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</si>
  <si>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</si>
  <si>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</si>
  <si>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</si>
  <si>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</si>
  <si>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</si>
  <si>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</si>
  <si>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</si>
  <si>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</si>
  <si>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</si>
  <si>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</si>
  <si>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</si>
  <si>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</si>
  <si>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</si>
  <si>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</si>
  <si>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</si>
  <si>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</si>
  <si>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</si>
  <si>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</si>
  <si>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</si>
  <si>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</si>
  <si>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</si>
  <si>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</si>
  <si>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</si>
  <si>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</si>
  <si>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</si>
  <si>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</si>
  <si>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</si>
  <si>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</si>
  <si>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</si>
  <si>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</si>
  <si>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</si>
  <si>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</si>
  <si>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</si>
  <si>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</si>
  <si>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</si>
  <si>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</si>
  <si>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</si>
  <si>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</si>
  <si>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</si>
  <si>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</si>
  <si>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</si>
  <si>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</si>
  <si>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</si>
  <si>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</si>
  <si>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</si>
  <si>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</si>
  <si>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</si>
  <si>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</si>
  <si>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</si>
  <si>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</si>
  <si>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</si>
  <si>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</si>
  <si>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</si>
  <si>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</si>
  <si>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</si>
  <si>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</si>
  <si>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</si>
  <si>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</si>
  <si>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</si>
  <si>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</si>
  <si>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</si>
  <si>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</si>
  <si>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</si>
  <si>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</si>
  <si>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</si>
  <si>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</si>
  <si>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</si>
  <si>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</si>
  <si>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</si>
  <si>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</si>
  <si>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</si>
  <si>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</si>
  <si>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</si>
  <si>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</si>
  <si>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</si>
  <si>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</si>
  <si>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</si>
  <si>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</si>
  <si>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</si>
  <si>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</si>
  <si>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</si>
  <si>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</si>
  <si>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</si>
  <si>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</si>
  <si>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</si>
  <si>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</si>
  <si>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</si>
  <si>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</si>
  <si>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</si>
  <si>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</si>
  <si>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</si>
  <si>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</si>
  <si>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</si>
  <si>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</si>
  <si>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</si>
  <si>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</si>
  <si>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</si>
  <si>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</si>
  <si>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</si>
  <si>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</si>
  <si>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</si>
  <si>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</si>
  <si>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</si>
  <si>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</si>
  <si>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</si>
  <si>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</si>
  <si>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</si>
  <si>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</si>
  <si>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</si>
  <si>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</si>
  <si>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</si>
  <si>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</si>
  <si>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</si>
  <si>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</si>
  <si>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</si>
  <si>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</si>
  <si>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</si>
  <si>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</si>
  <si>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</si>
  <si>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</si>
  <si>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</si>
  <si>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</si>
  <si>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</si>
  <si>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</si>
  <si>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</si>
  <si>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</si>
  <si>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</si>
  <si>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</si>
  <si>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</si>
  <si>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</si>
  <si>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</si>
  <si>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</si>
  <si>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</si>
  <si>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</si>
  <si>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</si>
  <si>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</si>
  <si>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</si>
  <si>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</si>
  <si>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</si>
  <si>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</si>
  <si>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</si>
  <si>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</si>
  <si>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</si>
  <si>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</si>
  <si>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</si>
  <si>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</si>
  <si>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</si>
  <si>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</si>
  <si>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</si>
  <si>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</si>
  <si>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</si>
  <si>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</si>
  <si>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</si>
  <si>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</si>
  <si>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</si>
  <si>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</si>
  <si>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</si>
  <si>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</si>
  <si>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</si>
  <si>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</si>
  <si>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</si>
  <si>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</si>
  <si>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</si>
  <si>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</si>
  <si>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</si>
  <si>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</si>
  <si>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</si>
  <si>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</si>
  <si>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</si>
  <si>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</si>
  <si>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</si>
  <si>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</si>
  <si>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</si>
  <si>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</si>
  <si>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</si>
  <si>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</si>
  <si>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</si>
  <si>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</si>
  <si>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</si>
  <si>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</si>
  <si>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</si>
  <si>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</si>
  <si>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</si>
  <si>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</si>
  <si>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</si>
  <si>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</si>
  <si>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</si>
  <si>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</si>
  <si>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</si>
  <si>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</si>
  <si>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</si>
  <si>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</si>
  <si>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</si>
  <si>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</si>
  <si>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</si>
  <si>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</si>
  <si>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</si>
  <si>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</si>
  <si>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</si>
  <si>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</si>
  <si>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</si>
  <si>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</si>
  <si>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</si>
  <si>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</si>
  <si>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</si>
  <si>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</si>
  <si>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</si>
  <si>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</si>
  <si>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</si>
  <si>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</si>
  <si>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</si>
  <si>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</si>
  <si>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</si>
  <si>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</si>
  <si>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</si>
  <si>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</si>
  <si>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</si>
  <si>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</si>
  <si>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</si>
  <si>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</si>
  <si>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</si>
  <si>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</si>
  <si>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</si>
  <si>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</si>
  <si>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</si>
  <si>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</si>
  <si>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</si>
  <si>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</si>
  <si>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</si>
  <si>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</si>
  <si>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</si>
  <si>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</si>
  <si>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</si>
  <si>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</si>
  <si>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</si>
  <si>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</si>
  <si>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</si>
  <si>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</si>
  <si>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</si>
  <si>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</si>
  <si>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</si>
  <si>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</si>
  <si>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</si>
  <si>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</si>
  <si>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</si>
  <si>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</si>
  <si>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</si>
  <si>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</si>
  <si>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</si>
  <si>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</si>
  <si>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</si>
  <si>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</si>
  <si>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</si>
  <si>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</si>
  <si>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</si>
  <si>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</si>
  <si>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</si>
  <si>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</si>
  <si>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</si>
  <si>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</si>
  <si>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</si>
  <si>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</si>
  <si>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</si>
  <si>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</si>
  <si>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</si>
  <si>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</si>
  <si>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</si>
  <si>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</si>
  <si>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</si>
  <si>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</si>
  <si>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</si>
  <si>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</si>
  <si>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</si>
  <si>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</si>
  <si>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</si>
  <si>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</si>
  <si>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</si>
  <si>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</si>
  <si>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</si>
  <si>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</si>
  <si>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</si>
  <si>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</si>
  <si>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</si>
  <si>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</si>
  <si>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</si>
  <si>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</si>
  <si>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</si>
  <si>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</si>
  <si>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</si>
  <si>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</si>
  <si>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</si>
  <si>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</si>
  <si>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</si>
  <si>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</si>
  <si>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</si>
  <si>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</si>
  <si>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</si>
  <si>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</si>
  <si>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</si>
  <si>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</si>
  <si>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</si>
  <si>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</si>
  <si>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</si>
  <si>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</si>
  <si>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</si>
  <si>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</si>
  <si>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</si>
  <si>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</si>
  <si>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</si>
  <si>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</si>
  <si>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</si>
  <si>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</si>
  <si>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</si>
  <si>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</si>
  <si>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</si>
  <si>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</si>
  <si>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</si>
  <si>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</si>
  <si>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</si>
  <si>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</si>
  <si>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</si>
  <si>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</si>
  <si>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</si>
  <si>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</si>
  <si>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</si>
  <si>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</si>
  <si>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</si>
  <si>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</si>
  <si>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</si>
  <si>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</si>
  <si>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</si>
  <si>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</si>
  <si>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</si>
  <si>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</si>
  <si>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</si>
  <si>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</si>
  <si>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</si>
  <si>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</si>
  <si>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</si>
  <si>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</si>
  <si>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</si>
  <si>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</si>
  <si>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</si>
  <si>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</si>
  <si>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</si>
  <si>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</si>
  <si>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</si>
  <si>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</si>
  <si>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</si>
  <si>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</si>
  <si>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</si>
  <si>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</si>
  <si>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</si>
  <si>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</si>
  <si>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</si>
  <si>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</si>
  <si>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</si>
  <si>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</si>
  <si>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</si>
  <si>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</si>
  <si>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</si>
  <si>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</si>
  <si>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</si>
  <si>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</si>
  <si>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</si>
  <si>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</si>
  <si>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</si>
  <si>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</si>
  <si>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</si>
  <si>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</si>
  <si>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</si>
  <si>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</si>
  <si>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</si>
  <si>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</si>
  <si>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</si>
  <si>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</si>
  <si>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</si>
  <si>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</si>
  <si>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</si>
  <si>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</si>
  <si>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</si>
  <si>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</si>
  <si>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</si>
  <si>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</si>
  <si>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</si>
  <si>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</si>
  <si>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</si>
  <si>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</si>
  <si>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</si>
  <si>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</si>
  <si>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</si>
  <si>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</si>
  <si>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</si>
  <si>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</si>
  <si>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</si>
  <si>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</si>
  <si>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</si>
  <si>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</si>
  <si>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</si>
  <si>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</si>
  <si>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</si>
  <si>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</si>
  <si>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</si>
  <si>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</si>
  <si>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</si>
  <si>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</si>
  <si>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</si>
  <si>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</si>
  <si>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</si>
  <si>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</si>
  <si>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</si>
  <si>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</si>
  <si>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</si>
  <si>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</si>
  <si>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</si>
  <si>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</si>
  <si>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</si>
  <si>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</si>
  <si>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</si>
  <si>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</si>
  <si>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</si>
  <si>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</si>
  <si>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</si>
  <si>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</si>
  <si>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</si>
  <si>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</si>
  <si>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</si>
  <si>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</si>
  <si>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</si>
  <si>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</si>
  <si>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</si>
  <si>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</si>
  <si>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</si>
  <si>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</si>
  <si>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</si>
  <si>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</si>
  <si>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</si>
  <si>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</si>
  <si>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</si>
  <si>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</si>
  <si>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</si>
  <si>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</si>
  <si>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</si>
  <si>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</si>
  <si>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</si>
  <si>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</si>
  <si>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</si>
  <si>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</si>
  <si>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</si>
  <si>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</si>
  <si>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</si>
  <si>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</si>
  <si>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</si>
  <si>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</si>
  <si>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</si>
  <si>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</si>
  <si>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</si>
  <si>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</si>
  <si>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</si>
  <si>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</si>
  <si>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</si>
  <si>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</si>
  <si>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</si>
  <si>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</si>
  <si>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</si>
  <si>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</si>
  <si>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</si>
  <si>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</si>
  <si>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</si>
  <si>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</si>
  <si>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</si>
  <si>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</si>
  <si>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</si>
  <si>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</si>
  <si>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</si>
  <si>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</si>
  <si>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</si>
  <si>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</si>
  <si>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</si>
  <si>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</si>
  <si>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</si>
  <si>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</si>
  <si>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</si>
  <si>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</si>
  <si>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</si>
  <si>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</si>
  <si>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</si>
  <si>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</si>
  <si>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</si>
  <si>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</si>
  <si>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</si>
  <si>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</si>
  <si>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</si>
  <si>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</si>
  <si>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</si>
  <si>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</si>
  <si>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</si>
  <si>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</si>
  <si>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</si>
  <si>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</si>
  <si>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</si>
  <si>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</si>
  <si>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</si>
  <si>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</si>
  <si>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</si>
  <si>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</si>
  <si>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</si>
  <si>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</si>
  <si>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</si>
  <si>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</si>
  <si>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</si>
  <si>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</si>
  <si>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</si>
  <si>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</si>
  <si>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</si>
  <si>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</si>
  <si>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</si>
  <si>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</si>
  <si>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</si>
  <si>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</si>
  <si>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</si>
  <si>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</si>
  <si>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</si>
  <si>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</si>
  <si>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</si>
  <si>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</si>
  <si>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</si>
  <si>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</si>
  <si>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</si>
  <si>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</si>
  <si>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</si>
  <si>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</si>
  <si>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</si>
  <si>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</si>
  <si>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</si>
  <si>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</si>
  <si>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</si>
  <si>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</si>
  <si>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</si>
  <si>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</si>
  <si>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</si>
  <si>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</si>
  <si>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</si>
  <si>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</si>
  <si>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</si>
  <si>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</si>
  <si>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</si>
  <si>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</si>
  <si>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</si>
  <si>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</si>
  <si>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</si>
  <si>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</si>
  <si>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</si>
  <si>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</si>
  <si>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</si>
  <si>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</si>
  <si>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</si>
  <si>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</si>
  <si>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</si>
  <si>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</si>
  <si>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</si>
  <si>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</si>
  <si>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</si>
  <si>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</si>
  <si>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</si>
  <si>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</si>
  <si>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</si>
  <si>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</si>
  <si>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</si>
  <si>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</si>
  <si>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</si>
  <si>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</si>
  <si>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</si>
  <si>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</si>
  <si>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</si>
  <si>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</si>
  <si>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</si>
  <si>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</si>
  <si>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</si>
  <si>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</si>
  <si>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</si>
  <si>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</si>
  <si>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</si>
  <si>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</si>
  <si>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</si>
  <si>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</si>
  <si>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</si>
  <si>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</si>
  <si>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</si>
  <si>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</si>
  <si>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</si>
  <si>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</si>
  <si>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</si>
  <si>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</si>
  <si>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</si>
  <si>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</si>
  <si>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</si>
  <si>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</si>
  <si>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</si>
  <si>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</si>
  <si>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</si>
  <si>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</si>
  <si>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</si>
  <si>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</si>
  <si>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</si>
  <si>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</si>
  <si>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</si>
  <si>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</si>
  <si>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</si>
  <si>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</si>
  <si>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</si>
  <si>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</si>
  <si>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</si>
  <si>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</si>
  <si>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</si>
  <si>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</si>
  <si>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</si>
  <si>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</si>
  <si>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</si>
  <si>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</si>
  <si>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</si>
  <si>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</si>
  <si>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</si>
  <si>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</si>
  <si>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</si>
  <si>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</si>
  <si>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</si>
  <si>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</si>
  <si>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</si>
  <si>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</si>
  <si>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</si>
  <si>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</si>
  <si>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</si>
  <si>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</si>
  <si>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</si>
  <si>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</si>
  <si>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</si>
  <si>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</si>
  <si>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</si>
  <si>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</si>
  <si>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</si>
  <si>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</si>
  <si>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</si>
  <si>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</si>
  <si>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</si>
  <si>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</si>
  <si>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</si>
  <si>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</si>
  <si>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</si>
  <si>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</si>
  <si>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</si>
  <si>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</si>
  <si>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</si>
  <si>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</si>
  <si>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</si>
  <si>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</si>
  <si>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</si>
  <si>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</si>
  <si>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</si>
  <si>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</si>
  <si>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</si>
  <si>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</si>
  <si>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</si>
  <si>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</si>
  <si>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</si>
  <si>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</si>
  <si>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</si>
  <si>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</si>
  <si>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</si>
  <si>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</si>
  <si>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</si>
  <si>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</si>
  <si>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</si>
  <si>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</si>
  <si>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</si>
  <si>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</si>
  <si>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</si>
  <si>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</si>
  <si>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</si>
  <si>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</si>
  <si>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</si>
  <si>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</si>
  <si>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</si>
  <si>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</si>
  <si>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</si>
  <si>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</si>
  <si>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</si>
  <si>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</si>
  <si>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</si>
  <si>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</si>
  <si>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</si>
  <si>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</si>
  <si>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</si>
  <si>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</si>
  <si>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</si>
  <si>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</si>
  <si>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</si>
  <si>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</si>
  <si>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</si>
  <si>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</si>
  <si>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</si>
  <si>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</si>
  <si>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</si>
  <si>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</si>
  <si>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</si>
  <si>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</si>
  <si>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</si>
  <si>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</si>
  <si>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</si>
  <si>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</si>
  <si>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</si>
  <si>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</si>
  <si>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</si>
  <si>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</si>
  <si>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</si>
  <si>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</si>
  <si>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</si>
  <si>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</si>
  <si>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</si>
  <si>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</si>
  <si>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</si>
  <si>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</si>
  <si>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</si>
  <si>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</si>
  <si>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</si>
  <si>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</si>
  <si>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</si>
  <si>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</si>
  <si>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</si>
  <si>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</si>
  <si>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</si>
  <si>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</si>
  <si>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</si>
  <si>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</si>
  <si>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</si>
  <si>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</si>
  <si>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</si>
  <si>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</si>
  <si>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</si>
  <si>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</si>
  <si>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</si>
  <si>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</si>
  <si>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</si>
  <si>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</si>
  <si>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</si>
  <si>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</si>
  <si>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</si>
  <si>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</si>
  <si>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</si>
  <si>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</si>
  <si>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</si>
  <si>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</si>
  <si>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</si>
  <si>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</si>
  <si>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</si>
  <si>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</si>
  <si>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</si>
  <si>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</si>
  <si>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</si>
  <si>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</si>
  <si>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</si>
  <si>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</si>
  <si>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</si>
  <si>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</si>
  <si>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</si>
  <si>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</si>
  <si>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</si>
  <si>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</si>
  <si>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</si>
  <si>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</si>
  <si>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</si>
  <si>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</si>
  <si>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</si>
  <si>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</si>
  <si>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</si>
  <si>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</si>
  <si>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</si>
  <si>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</si>
  <si>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</si>
  <si>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</si>
  <si>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</si>
  <si>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</si>
  <si>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</si>
  <si>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</si>
  <si>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</si>
  <si>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</si>
  <si>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</si>
  <si>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</si>
  <si>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</si>
  <si>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</si>
  <si>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</si>
  <si>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</si>
  <si>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</si>
  <si>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</si>
  <si>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</si>
  <si>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</si>
  <si>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</si>
  <si>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</si>
  <si>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</si>
  <si>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</si>
  <si>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</si>
  <si>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</si>
  <si>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</si>
  <si>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</si>
  <si>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</si>
  <si>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</si>
  <si>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</si>
  <si>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</si>
  <si>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</si>
  <si>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</si>
  <si>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</si>
  <si>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</si>
  <si>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</si>
  <si>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</si>
  <si>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</si>
  <si>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</si>
  <si>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</si>
  <si>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</si>
  <si>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</si>
  <si>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</si>
  <si>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</si>
  <si>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</si>
  <si>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</si>
  <si>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</si>
  <si>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</si>
  <si>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</si>
  <si>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</si>
  <si>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</si>
  <si>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</si>
  <si>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</si>
  <si>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</si>
  <si>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</si>
  <si>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</si>
  <si>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</si>
  <si>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</si>
  <si>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</si>
  <si>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</si>
  <si>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</si>
  <si>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</si>
  <si>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</si>
  <si>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</si>
  <si>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</si>
  <si>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</si>
  <si>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</si>
  <si>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</si>
  <si>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</si>
  <si>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</si>
  <si>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</si>
  <si>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</si>
  <si>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</si>
  <si>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</si>
  <si>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</si>
  <si>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</si>
  <si>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</si>
  <si>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</si>
  <si>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</si>
  <si>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</si>
  <si>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</si>
  <si>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</si>
  <si>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</si>
  <si>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</si>
  <si>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</si>
  <si>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</si>
  <si>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</si>
  <si>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</si>
  <si>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</si>
  <si>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</si>
  <si>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</si>
  <si>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</si>
  <si>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</si>
  <si>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</si>
  <si>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</si>
  <si>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</si>
  <si>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</si>
  <si>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</si>
  <si>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</si>
  <si>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</si>
  <si>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</si>
  <si>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</si>
  <si>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</si>
  <si>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</si>
  <si>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</si>
  <si>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</si>
  <si>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</si>
  <si>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</si>
  <si>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</si>
  <si>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</si>
  <si>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</si>
  <si>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</si>
  <si>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</si>
  <si>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</si>
  <si>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</si>
  <si>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</si>
  <si>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</si>
  <si>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</si>
  <si>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</si>
  <si>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</si>
  <si>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</si>
  <si>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</si>
  <si>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</si>
  <si>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</si>
  <si>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</si>
  <si>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</si>
  <si>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</si>
  <si>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</si>
  <si>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</si>
  <si>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</si>
  <si>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</si>
  <si>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</si>
  <si>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</si>
  <si>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</si>
  <si>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</si>
  <si>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</si>
  <si>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</si>
  <si>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</si>
  <si>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</si>
  <si>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</si>
  <si>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</si>
  <si>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</si>
  <si>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</si>
  <si>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</si>
  <si>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</si>
  <si>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</si>
  <si>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</si>
  <si>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</si>
  <si>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</si>
  <si>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</si>
  <si>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</si>
  <si>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</si>
  <si>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</si>
  <si>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</si>
  <si>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</si>
  <si>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</si>
  <si>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</si>
  <si>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</si>
  <si>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</si>
  <si>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</si>
  <si>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</si>
  <si>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</si>
  <si>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</si>
  <si>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</si>
  <si>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</si>
  <si>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</si>
  <si>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</si>
  <si>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</si>
  <si>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</si>
  <si>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</si>
  <si>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</si>
  <si>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</si>
  <si>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</si>
  <si>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</si>
  <si>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</si>
  <si>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</si>
  <si>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</si>
  <si>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</si>
  <si>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</si>
  <si>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</si>
  <si>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</si>
  <si>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</si>
  <si>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</si>
  <si>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</si>
  <si>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</si>
  <si>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</si>
  <si>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</si>
  <si>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</si>
  <si>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</si>
  <si>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</si>
  <si>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</si>
  <si>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</si>
  <si>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</si>
  <si>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</si>
  <si>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</si>
  <si>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</si>
  <si>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</si>
  <si>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</si>
  <si>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</si>
  <si>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</si>
  <si>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</si>
  <si>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</si>
  <si>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</si>
  <si>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</si>
  <si>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</si>
  <si>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</si>
  <si>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</si>
  <si>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</si>
  <si>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</si>
  <si>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</si>
  <si>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</si>
  <si>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</si>
  <si>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</si>
  <si>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</si>
  <si>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</si>
  <si>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</si>
  <si>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</si>
  <si>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</si>
  <si>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</si>
  <si>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</si>
  <si>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</si>
  <si>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</si>
  <si>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</si>
  <si>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</si>
  <si>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</si>
  <si>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</si>
  <si>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</si>
  <si>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</si>
  <si>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</si>
  <si>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</si>
  <si>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</si>
  <si>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</si>
  <si>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</si>
  <si>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</si>
  <si>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</si>
  <si>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</si>
  <si>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</si>
  <si>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</si>
  <si>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</si>
  <si>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</si>
  <si>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</si>
  <si>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</si>
  <si>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</si>
  <si>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</si>
  <si>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</si>
  <si>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</si>
  <si>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</si>
  <si>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</si>
  <si>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</si>
  <si>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</si>
  <si>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</si>
  <si>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</si>
  <si>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</si>
  <si>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</si>
  <si>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</si>
  <si>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</si>
  <si>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</si>
  <si>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</si>
  <si>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</si>
  <si>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</si>
  <si>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</si>
  <si>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</si>
  <si>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</si>
  <si>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</si>
  <si>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</si>
  <si>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</si>
  <si>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</si>
  <si>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</si>
  <si>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</si>
  <si>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</si>
  <si>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</si>
  <si>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</si>
  <si>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</si>
  <si>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</si>
  <si>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</si>
  <si>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</si>
  <si>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</si>
  <si>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</si>
  <si>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</si>
  <si>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</si>
  <si>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</si>
  <si>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</si>
  <si>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</si>
  <si>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</si>
  <si>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</si>
  <si>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</si>
  <si>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</si>
  <si>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</si>
  <si>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</si>
  <si>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</si>
  <si>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</si>
  <si>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</si>
  <si>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</si>
  <si>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</si>
  <si>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</si>
  <si>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</si>
  <si>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</si>
  <si>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</si>
  <si>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</si>
  <si>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</si>
  <si>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</si>
  <si>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</si>
  <si>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</si>
  <si>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</si>
  <si>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</si>
  <si>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</si>
  <si>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</si>
  <si>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</si>
  <si>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</si>
  <si>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</si>
  <si>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</si>
  <si>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</si>
  <si>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</si>
  <si>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</si>
  <si>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</si>
  <si>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</si>
  <si>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</si>
  <si>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</si>
  <si>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</si>
  <si>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</si>
  <si>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</si>
  <si>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</si>
  <si>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</si>
  <si>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</si>
  <si>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</si>
  <si>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</si>
  <si>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</si>
  <si>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</si>
  <si>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</si>
  <si>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</si>
  <si>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</si>
  <si>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</si>
  <si>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</si>
  <si>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</si>
  <si>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</si>
  <si>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</si>
  <si>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</si>
  <si>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</si>
  <si>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</si>
  <si>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</si>
  <si>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</si>
  <si>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</si>
  <si>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</si>
  <si>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</si>
  <si>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</si>
  <si>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</si>
  <si>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</si>
  <si>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</si>
  <si>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</si>
  <si>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</si>
  <si>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</si>
  <si>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</si>
  <si>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</si>
  <si>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</si>
  <si>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</si>
  <si>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</si>
  <si>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</si>
  <si>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</si>
  <si>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</si>
  <si>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</si>
  <si>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</si>
  <si>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</si>
  <si>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</si>
  <si>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</si>
  <si>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</si>
  <si>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</si>
  <si>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</si>
  <si>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</si>
  <si>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</si>
  <si>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</si>
  <si>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</si>
  <si>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</si>
  <si>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</si>
  <si>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</si>
  <si>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</si>
  <si>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</si>
  <si>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</si>
  <si>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</si>
  <si>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</si>
  <si>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</si>
  <si>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</si>
  <si>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</si>
  <si>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</si>
  <si>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</si>
  <si>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</si>
  <si>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</si>
  <si>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</si>
  <si>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</si>
  <si>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</si>
  <si>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</si>
  <si>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</si>
  <si>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</si>
  <si>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</si>
  <si>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</si>
  <si>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</si>
  <si>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</si>
  <si>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</si>
  <si>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</si>
  <si>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</si>
  <si>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</si>
  <si>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</si>
  <si>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</si>
  <si>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</si>
  <si>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</si>
  <si>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</si>
  <si>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</si>
  <si>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</si>
  <si>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</si>
  <si>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</si>
  <si>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</si>
  <si>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</si>
  <si>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</si>
  <si>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</si>
  <si>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</si>
  <si>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</si>
  <si>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</si>
  <si>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</si>
  <si>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</si>
  <si>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</si>
  <si>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</si>
  <si>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</si>
  <si>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</si>
  <si>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</si>
  <si>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</si>
  <si>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</si>
  <si>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</si>
  <si>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</si>
  <si>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</si>
  <si>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</si>
  <si>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</si>
  <si>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</si>
  <si>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</si>
  <si>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</si>
  <si>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</si>
  <si>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</si>
  <si>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</si>
  <si>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</si>
  <si>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</si>
  <si>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</si>
  <si>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</si>
  <si>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</si>
  <si>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</si>
  <si>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</si>
  <si>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</si>
  <si>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</si>
  <si>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</si>
  <si>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</si>
  <si>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</si>
  <si>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</si>
  <si>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</si>
  <si>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</si>
  <si>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</si>
  <si>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</si>
  <si>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</si>
  <si>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</si>
  <si>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</si>
  <si>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</si>
  <si>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</si>
  <si>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</si>
  <si>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</si>
  <si>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</si>
  <si>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</si>
  <si>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</si>
  <si>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</si>
  <si>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</si>
  <si>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</si>
  <si>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</si>
  <si>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</si>
  <si>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</si>
  <si>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</si>
  <si>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</si>
  <si>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</si>
  <si>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</si>
  <si>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</si>
  <si>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</si>
  <si>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</si>
  <si>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</si>
  <si>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</si>
  <si>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</si>
  <si>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</si>
  <si>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</si>
  <si>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</si>
  <si>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</si>
  <si>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</si>
  <si>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</si>
  <si>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</si>
  <si>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</si>
  <si>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</si>
  <si>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</si>
  <si>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</si>
  <si>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</si>
  <si>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</si>
  <si>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</si>
  <si>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</si>
  <si>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</si>
  <si>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</si>
  <si>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</si>
  <si>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</si>
  <si>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</si>
  <si>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</si>
  <si>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</si>
  <si>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</si>
  <si>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</si>
  <si>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</si>
  <si>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</si>
  <si>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</si>
  <si>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</si>
  <si>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</si>
  <si>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</si>
  <si>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</si>
  <si>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</si>
  <si>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</si>
  <si>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</si>
  <si>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</si>
  <si>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</si>
  <si>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</si>
  <si>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</si>
  <si>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</si>
  <si>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</si>
  <si>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</si>
  <si>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</si>
  <si>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</si>
  <si>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</si>
  <si>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</si>
  <si>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</si>
  <si>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</si>
  <si>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</si>
  <si>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</si>
  <si>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</si>
  <si>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</si>
  <si>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</si>
  <si>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</si>
  <si>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</si>
  <si>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</si>
  <si>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</si>
  <si>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</si>
  <si>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</si>
  <si>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</si>
  <si>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</si>
  <si>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</si>
  <si>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</si>
  <si>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</si>
  <si>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</si>
  <si>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</si>
  <si>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</si>
  <si>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</si>
  <si>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</si>
  <si>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</si>
  <si>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</si>
  <si>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</si>
  <si>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</si>
  <si>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</si>
  <si>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</si>
  <si>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</si>
  <si>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</si>
  <si>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</si>
  <si>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</si>
  <si>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</si>
  <si>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</si>
  <si>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</si>
  <si>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</si>
  <si>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</si>
  <si>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</si>
  <si>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</si>
  <si>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</si>
  <si>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</si>
  <si>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</si>
  <si>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</si>
  <si>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</si>
  <si>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</si>
  <si>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</si>
  <si>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</si>
  <si>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</si>
  <si>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</si>
  <si>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</si>
  <si>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</si>
  <si>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</si>
  <si>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</si>
  <si>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</si>
  <si>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</si>
  <si>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</si>
  <si>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</si>
  <si>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</si>
  <si>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</si>
  <si>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</si>
  <si>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</si>
  <si>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</si>
  <si>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</si>
  <si>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</si>
  <si>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</si>
  <si>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</si>
  <si>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</si>
  <si>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</si>
  <si>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</si>
  <si>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</si>
  <si>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</si>
  <si>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</si>
  <si>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</si>
  <si>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</si>
  <si>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</si>
  <si>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</si>
  <si>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</si>
  <si>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</si>
  <si>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</si>
  <si>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</si>
  <si>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</si>
  <si>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</si>
  <si>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</si>
  <si>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</si>
  <si>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</si>
  <si>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</si>
  <si>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</si>
  <si>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</si>
  <si>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</si>
  <si>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</si>
  <si>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</si>
  <si>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</si>
  <si>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</si>
  <si>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</si>
  <si>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</si>
  <si>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</si>
  <si>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</si>
  <si>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</si>
  <si>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</si>
  <si>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</si>
  <si>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</si>
  <si>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</si>
  <si>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</si>
  <si>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</si>
  <si>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</si>
  <si>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</si>
  <si>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</si>
  <si>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</si>
  <si>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</si>
  <si>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</si>
  <si>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</si>
  <si>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</si>
  <si>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</si>
  <si>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</si>
  <si>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</si>
  <si>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</si>
  <si>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</si>
  <si>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</si>
  <si>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</si>
  <si>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</si>
  <si>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</si>
  <si>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</si>
  <si>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</si>
  <si>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</si>
  <si>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</si>
  <si>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</si>
  <si>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</si>
  <si>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</si>
  <si>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</si>
  <si>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</si>
  <si>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</si>
  <si>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</si>
  <si>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</si>
  <si>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</si>
  <si>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</si>
  <si>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</si>
  <si>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</si>
  <si>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</si>
  <si>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</si>
  <si>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</si>
  <si>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</si>
  <si>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</si>
  <si>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</si>
  <si>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</si>
  <si>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</si>
  <si>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</si>
  <si>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</si>
  <si>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</si>
  <si>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</si>
  <si>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</si>
  <si>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</si>
  <si>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</si>
  <si>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</si>
  <si>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</si>
  <si>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</si>
  <si>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</si>
  <si>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</si>
  <si>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</si>
  <si>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</si>
  <si>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</si>
  <si>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</si>
  <si>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</si>
  <si>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</si>
  <si>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</si>
  <si>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</si>
  <si>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</si>
  <si>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</si>
  <si>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</si>
  <si>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</si>
  <si>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</si>
  <si>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</si>
  <si>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</si>
  <si>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</si>
  <si>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</si>
  <si>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</si>
  <si>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</si>
  <si>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</si>
  <si>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</si>
  <si>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</si>
  <si>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</si>
  <si>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</si>
  <si>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</si>
  <si>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</si>
  <si>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</si>
  <si>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</si>
  <si>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</si>
  <si>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</si>
  <si>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</si>
  <si>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</si>
  <si>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</si>
  <si>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</si>
  <si>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</si>
  <si>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</si>
  <si>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</si>
  <si>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</si>
  <si>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</si>
  <si>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</si>
  <si>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</si>
  <si>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</si>
  <si>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</si>
  <si>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</si>
  <si>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</si>
  <si>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</si>
  <si>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</si>
  <si>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</si>
  <si>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</si>
  <si>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</si>
  <si>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</si>
  <si>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</si>
  <si>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</si>
  <si>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</si>
  <si>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</si>
  <si>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</si>
  <si>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</si>
  <si>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</si>
  <si>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</si>
  <si>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</si>
  <si>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</si>
  <si>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</si>
  <si>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</si>
  <si>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</si>
  <si>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</si>
  <si>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</si>
  <si>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</si>
  <si>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</si>
  <si>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</si>
  <si>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</si>
  <si>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</si>
  <si>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</si>
  <si>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</si>
  <si>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</si>
  <si>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</si>
  <si>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</si>
  <si>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</si>
  <si>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</si>
  <si>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</si>
  <si>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</si>
  <si>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</si>
  <si>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</si>
  <si>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</si>
  <si>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</si>
  <si>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</si>
  <si>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</si>
  <si>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</si>
  <si>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</si>
  <si>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</si>
  <si>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</si>
  <si>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</si>
  <si>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</si>
  <si>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</si>
  <si>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</si>
  <si>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</si>
  <si>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</si>
  <si>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</si>
  <si>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</si>
  <si>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</si>
  <si>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</si>
  <si>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</si>
  <si>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</si>
  <si>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</si>
  <si>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</si>
  <si>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</si>
  <si>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</si>
  <si>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</si>
  <si>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</si>
  <si>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</si>
  <si>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</si>
  <si>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</si>
  <si>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</si>
  <si>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</si>
  <si>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</si>
  <si>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</si>
  <si>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</si>
  <si>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</si>
  <si>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</si>
  <si>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</si>
  <si>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</si>
  <si>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</si>
  <si>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</si>
  <si>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</si>
  <si>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</si>
  <si>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</si>
  <si>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</si>
  <si>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</si>
  <si>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</si>
  <si>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</si>
  <si>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</si>
  <si>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</si>
  <si>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</si>
  <si>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</si>
  <si>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</si>
  <si>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</si>
  <si>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</si>
  <si>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</si>
  <si>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</si>
  <si>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</si>
  <si>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</si>
  <si>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</si>
  <si>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</si>
  <si>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</si>
  <si>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</si>
  <si>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</si>
  <si>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</si>
  <si>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</si>
  <si>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</si>
  <si>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</si>
  <si>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</si>
  <si>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</si>
  <si>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</si>
  <si>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</si>
  <si>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</si>
  <si>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</si>
  <si>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</si>
  <si>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</si>
  <si>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</si>
  <si>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</si>
  <si>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</si>
  <si>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</si>
  <si>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</si>
  <si>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</si>
  <si>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</si>
  <si>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</si>
  <si>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</si>
  <si>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</si>
  <si>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</si>
  <si>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</si>
  <si>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</si>
  <si>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</si>
  <si>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</si>
  <si>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</si>
  <si>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</si>
  <si>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</si>
  <si>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</si>
  <si>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</si>
  <si>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</si>
  <si>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</si>
  <si>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</si>
  <si>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</si>
  <si>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</si>
  <si>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</si>
  <si>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</si>
  <si>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</si>
  <si>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</si>
  <si>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</si>
  <si>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</si>
  <si>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</si>
  <si>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</si>
  <si>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</si>
  <si>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</si>
  <si>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</si>
  <si>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</si>
  <si>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</si>
  <si>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</si>
  <si>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</si>
  <si>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</si>
  <si>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</si>
  <si>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</si>
  <si>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</si>
  <si>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</si>
  <si>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</si>
  <si>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</si>
  <si>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</si>
  <si>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</si>
  <si>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</si>
  <si>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</si>
  <si>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</si>
  <si>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</si>
  <si>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</si>
  <si>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</si>
  <si>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</si>
  <si>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</si>
  <si>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</si>
  <si>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</si>
  <si>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</si>
  <si>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</si>
  <si>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</si>
  <si>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</si>
  <si>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</si>
  <si>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</si>
  <si>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</si>
  <si>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</si>
  <si>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</si>
  <si>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</si>
  <si>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</si>
  <si>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</si>
  <si>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</si>
  <si>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</si>
  <si>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</si>
  <si>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</si>
  <si>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</si>
  <si>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</si>
  <si>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</si>
  <si>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</si>
  <si>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</si>
  <si>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</si>
  <si>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</si>
  <si>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</si>
  <si>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</si>
  <si>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</si>
  <si>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</si>
  <si>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</si>
  <si>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</si>
  <si>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</si>
  <si>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</si>
  <si>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</si>
  <si>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</si>
  <si>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</si>
  <si>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</si>
  <si>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</si>
  <si>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</si>
  <si>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</si>
  <si>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</si>
  <si>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</si>
  <si>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</si>
  <si>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</si>
  <si>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</si>
  <si>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</si>
  <si>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</si>
  <si>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</si>
  <si>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</si>
  <si>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</si>
  <si>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</si>
  <si>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</si>
  <si>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</si>
  <si>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</si>
  <si>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</si>
  <si>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</si>
  <si>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</si>
  <si>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</si>
  <si>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</si>
  <si>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</si>
  <si>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</si>
  <si>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</si>
  <si>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</si>
  <si>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</si>
  <si>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</si>
  <si>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</si>
  <si>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</si>
  <si>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</si>
  <si>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</si>
  <si>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</si>
  <si>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</si>
  <si>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</si>
  <si>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</si>
  <si>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</si>
  <si>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</si>
  <si>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</si>
  <si>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</si>
  <si>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</si>
  <si>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</si>
  <si>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</si>
  <si>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</si>
  <si>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</si>
  <si>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</si>
  <si>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</si>
  <si>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</si>
  <si>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</si>
  <si>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</si>
  <si>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</si>
  <si>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</si>
  <si>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</si>
  <si>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</si>
  <si>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</si>
  <si>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</si>
  <si>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</si>
  <si>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</si>
  <si>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</si>
  <si>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</si>
  <si>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</si>
  <si>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</si>
  <si>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</si>
  <si>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</si>
  <si>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</si>
  <si>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</si>
  <si>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</si>
  <si>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</si>
  <si>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</si>
  <si>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</si>
  <si>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</si>
  <si>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</si>
  <si>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</si>
  <si>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</si>
  <si>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</si>
  <si>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</si>
  <si>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</si>
  <si>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</si>
  <si>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</si>
  <si>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</si>
  <si>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</si>
  <si>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</si>
  <si>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</si>
  <si>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</si>
  <si>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</si>
  <si>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</si>
  <si>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</si>
  <si>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</si>
  <si>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</si>
  <si>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</si>
  <si>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</si>
  <si>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</si>
  <si>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</si>
  <si>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</si>
  <si>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</si>
  <si>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</si>
  <si>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</si>
  <si>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</si>
  <si>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</si>
  <si>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</si>
  <si>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</si>
  <si>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</si>
  <si>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</si>
  <si>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</si>
  <si>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</si>
  <si>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</si>
  <si>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</si>
  <si>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</si>
  <si>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</si>
  <si>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</si>
  <si>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</si>
  <si>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</si>
  <si>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</si>
  <si>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</si>
  <si>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</si>
  <si>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</si>
  <si>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</si>
  <si>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</si>
  <si>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</si>
  <si>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</si>
  <si>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</si>
  <si>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</si>
  <si>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</si>
  <si>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</si>
  <si>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</si>
  <si>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</si>
  <si>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</si>
  <si>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</si>
  <si>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</si>
  <si>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</si>
  <si>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</si>
  <si>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</si>
  <si>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</si>
  <si>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</si>
  <si>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</si>
  <si>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</si>
  <si>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</si>
  <si>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</si>
  <si>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</si>
  <si>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</si>
  <si>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</si>
  <si>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</si>
  <si>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</si>
  <si>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</si>
  <si>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</si>
  <si>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</si>
  <si>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</si>
  <si>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</si>
  <si>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</si>
  <si>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</si>
  <si>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</si>
  <si>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</si>
  <si>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</si>
  <si>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</si>
  <si>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</si>
  <si>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</si>
  <si>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</si>
  <si>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</si>
  <si>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</si>
  <si>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</si>
  <si>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</si>
  <si>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</si>
  <si>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</si>
  <si>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</si>
  <si>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</si>
  <si>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</si>
  <si>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</si>
  <si>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</si>
  <si>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</si>
  <si>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</si>
  <si>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</si>
  <si>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</si>
  <si>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</si>
  <si>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</si>
  <si>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</si>
  <si>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</si>
  <si>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</si>
  <si>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</si>
  <si>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</si>
  <si>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</si>
  <si>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</si>
  <si>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</si>
  <si>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</si>
  <si>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</si>
  <si>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</si>
  <si>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</si>
  <si>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</si>
  <si>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</si>
  <si>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</si>
  <si>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</si>
  <si>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</si>
  <si>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</si>
  <si>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</si>
  <si>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</si>
  <si>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</si>
  <si>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</si>
  <si>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</si>
  <si>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</si>
  <si>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</si>
  <si>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</si>
  <si>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</si>
  <si>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</si>
  <si>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</si>
  <si>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</si>
  <si>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</si>
  <si>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</si>
  <si>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</si>
  <si>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</si>
  <si>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</si>
  <si>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</si>
  <si>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</si>
  <si>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</si>
  <si>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</si>
  <si>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</si>
  <si>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</si>
  <si>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</si>
  <si>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</si>
  <si>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</si>
  <si>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</si>
  <si>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</si>
  <si>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</si>
  <si>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</si>
  <si>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</si>
  <si>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</si>
  <si>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</si>
  <si>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</si>
  <si>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</si>
  <si>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</si>
  <si>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</si>
  <si>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</si>
  <si>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</si>
  <si>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</si>
  <si>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</si>
  <si>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</si>
  <si>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</si>
  <si>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</si>
  <si>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</si>
  <si>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</si>
  <si>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</si>
  <si>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</si>
  <si>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</si>
  <si>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</si>
  <si>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</si>
  <si>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</si>
  <si>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</si>
  <si>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</si>
  <si>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</si>
  <si>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</si>
  <si>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</si>
  <si>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</si>
  <si>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</si>
  <si>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</si>
  <si>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</si>
  <si>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</si>
  <si>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</si>
  <si>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</si>
  <si>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</si>
  <si>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</si>
  <si>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</si>
  <si>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</si>
  <si>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</si>
  <si>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</si>
  <si>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</si>
  <si>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</si>
  <si>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</si>
  <si>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</si>
  <si>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</si>
  <si>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</si>
  <si>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</si>
  <si>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</si>
  <si>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</si>
  <si>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</si>
  <si>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</si>
  <si>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</si>
  <si>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</si>
  <si>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</si>
  <si>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</si>
  <si>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</si>
  <si>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</si>
  <si>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</si>
  <si>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</si>
  <si>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</si>
  <si>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</si>
  <si>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</si>
  <si>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</si>
  <si>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</si>
  <si>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</si>
  <si>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</si>
  <si>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</si>
  <si>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</si>
  <si>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</si>
  <si>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</si>
  <si>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</si>
  <si>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</si>
  <si>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</si>
  <si>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</si>
  <si>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</si>
  <si>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</si>
  <si>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</si>
  <si>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</si>
  <si>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</si>
  <si>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</si>
  <si>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</si>
  <si>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</si>
  <si>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</si>
  <si>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</si>
  <si>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</si>
  <si>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</si>
  <si>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</si>
  <si>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</si>
  <si>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</si>
  <si>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</si>
  <si>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</si>
  <si>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</si>
  <si>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</si>
  <si>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</si>
  <si>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</si>
  <si>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</si>
  <si>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</si>
  <si>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</si>
  <si>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</si>
  <si>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</si>
  <si>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</si>
  <si>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</si>
  <si>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</si>
  <si>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</si>
  <si>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</si>
  <si>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</si>
  <si>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</si>
  <si>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</si>
  <si>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</si>
  <si>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</si>
  <si>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</si>
  <si>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</si>
  <si>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</si>
  <si>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</si>
  <si>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</si>
  <si>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</si>
  <si>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</si>
  <si>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</si>
  <si>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</si>
  <si>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</si>
  <si>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</si>
  <si>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</si>
  <si>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</si>
  <si>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</si>
  <si>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</si>
  <si>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</si>
  <si>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</si>
  <si>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</si>
  <si>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</si>
  <si>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</si>
  <si>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</si>
  <si>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</si>
  <si>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</si>
  <si>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</si>
  <si>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</si>
  <si>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</si>
  <si>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</si>
  <si>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</si>
  <si>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</si>
  <si>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</si>
  <si>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</si>
  <si>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</si>
  <si>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</si>
  <si>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</si>
  <si>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</si>
  <si>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</si>
  <si>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</si>
  <si>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</si>
  <si>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</si>
  <si>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</si>
  <si>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</si>
  <si>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</si>
  <si>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</si>
  <si>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</si>
  <si>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</si>
  <si>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</si>
  <si>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</si>
  <si>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</si>
  <si>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</si>
  <si>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</si>
  <si>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</si>
  <si>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</si>
  <si>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</si>
  <si>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</si>
  <si>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</si>
  <si>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</si>
  <si>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</si>
  <si>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</si>
  <si>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</si>
  <si>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</si>
  <si>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</si>
  <si>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</si>
  <si>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</si>
  <si>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</si>
  <si>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</si>
  <si>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</si>
  <si>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</si>
  <si>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</si>
  <si>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</si>
  <si>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</si>
  <si>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</si>
  <si>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</si>
  <si>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</si>
  <si>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</si>
  <si>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</si>
  <si>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</si>
  <si>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</si>
  <si>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</si>
  <si>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</si>
  <si>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</si>
  <si>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</si>
  <si>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</si>
  <si>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</si>
  <si>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</si>
  <si>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</si>
  <si>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</si>
  <si>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</si>
  <si>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</si>
  <si>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</si>
  <si>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</si>
  <si>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</si>
  <si>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</si>
  <si>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</si>
  <si>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</si>
  <si>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</si>
  <si>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</si>
  <si>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</si>
  <si>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</si>
  <si>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</si>
  <si>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</si>
  <si>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</si>
  <si>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</si>
  <si>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</si>
  <si>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</si>
  <si>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</si>
  <si>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</si>
  <si>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</si>
  <si>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</si>
  <si>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</si>
  <si>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</si>
  <si>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</si>
  <si>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</si>
  <si>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</si>
  <si>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</si>
  <si>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</si>
  <si>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</si>
  <si>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</si>
  <si>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</si>
  <si>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</si>
  <si>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</si>
  <si>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</si>
  <si>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</si>
  <si>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</si>
  <si>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</si>
  <si>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</si>
  <si>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</si>
  <si>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</si>
  <si>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</si>
  <si>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</si>
  <si>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</si>
  <si>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</si>
  <si>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</si>
  <si>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</si>
  <si>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</si>
  <si>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</si>
  <si>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</si>
  <si>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</si>
  <si>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</si>
  <si>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</si>
  <si>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</si>
  <si>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</si>
  <si>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</si>
  <si>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</si>
  <si>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</si>
  <si>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</si>
  <si>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</si>
  <si>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</si>
  <si>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</si>
  <si>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</si>
  <si>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</si>
  <si>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</si>
  <si>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</si>
  <si>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</si>
  <si>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</si>
  <si>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</si>
  <si>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</si>
  <si>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</si>
  <si>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</si>
  <si>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</si>
  <si>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</si>
  <si>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</si>
  <si>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</si>
  <si>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</si>
  <si>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</si>
  <si>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</si>
  <si>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</si>
  <si>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</si>
  <si>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</si>
  <si>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</si>
  <si>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</si>
  <si>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</si>
  <si>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</si>
  <si>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</si>
  <si>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</si>
  <si>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</si>
  <si>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</si>
  <si>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</si>
  <si>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</si>
  <si>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</si>
  <si>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</si>
  <si>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</si>
  <si>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</si>
  <si>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</si>
  <si>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</si>
  <si>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</si>
  <si>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</si>
  <si>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</si>
  <si>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</si>
  <si>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</si>
  <si>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</si>
  <si>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</si>
  <si>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</si>
  <si>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</si>
  <si>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</si>
  <si>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</si>
  <si>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</si>
  <si>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</si>
  <si>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</si>
  <si>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</si>
  <si>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</si>
  <si>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</si>
  <si>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</si>
  <si>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</si>
  <si>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</si>
  <si>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</si>
  <si>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</si>
  <si>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</si>
  <si>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</si>
  <si>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</si>
  <si>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</si>
  <si>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</si>
  <si>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</si>
  <si>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</si>
  <si>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</si>
  <si>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</si>
  <si>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</si>
  <si>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</si>
  <si>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</si>
  <si>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</si>
  <si>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</si>
  <si>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</si>
  <si>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</si>
  <si>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</si>
  <si>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</si>
  <si>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</si>
  <si>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</si>
  <si>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</si>
  <si>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</si>
  <si>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</si>
  <si>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</si>
  <si>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</si>
  <si>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</si>
  <si>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</si>
  <si>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</si>
  <si>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</si>
  <si>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</si>
  <si>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</si>
  <si>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</si>
  <si>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</si>
  <si>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</si>
  <si>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</si>
  <si>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</si>
  <si>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</si>
  <si>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</si>
  <si>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</si>
  <si>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</si>
  <si>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</si>
  <si>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</si>
  <si>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</si>
  <si>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</si>
  <si>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</si>
  <si>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</si>
  <si>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</si>
  <si>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</si>
  <si>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</si>
  <si>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</si>
  <si>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</si>
  <si>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</si>
  <si>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</si>
  <si>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</si>
  <si>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</si>
  <si>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</si>
  <si>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</si>
  <si>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</si>
  <si>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</si>
  <si>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</si>
  <si>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</si>
  <si>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</si>
  <si>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</si>
  <si>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</si>
  <si>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</si>
  <si>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</si>
  <si>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</si>
  <si>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</si>
  <si>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</si>
  <si>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</si>
  <si>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</si>
  <si>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</si>
  <si>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</si>
  <si>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</si>
  <si>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</si>
  <si>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</si>
  <si>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</si>
  <si>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</si>
  <si>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</si>
  <si>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</si>
  <si>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</si>
  <si>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</si>
  <si>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</si>
  <si>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</si>
  <si>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</si>
  <si>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</si>
  <si>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</si>
  <si>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</si>
  <si>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</si>
  <si>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</si>
  <si>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</si>
  <si>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</si>
  <si>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</si>
  <si>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</si>
  <si>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</si>
  <si>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</si>
  <si>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</si>
  <si>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</si>
  <si>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</si>
  <si>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</si>
  <si>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</si>
  <si>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</si>
  <si>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</si>
  <si>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</si>
  <si>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</si>
  <si>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</si>
  <si>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</si>
  <si>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</si>
  <si>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</si>
  <si>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</si>
  <si>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</si>
  <si>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</si>
  <si>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</si>
  <si>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</si>
  <si>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</si>
  <si>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</si>
  <si>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</si>
  <si>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</si>
  <si>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</si>
  <si>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</si>
  <si>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</si>
  <si>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</si>
  <si>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</si>
  <si>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</si>
  <si>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</si>
  <si>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</si>
  <si>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</si>
  <si>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</si>
  <si>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</si>
  <si>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</si>
  <si>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</si>
  <si>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</si>
  <si>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</si>
  <si>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</si>
  <si>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</si>
  <si>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</si>
  <si>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</si>
  <si>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</si>
  <si>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</si>
  <si>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</si>
  <si>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</si>
  <si>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</si>
  <si>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</si>
  <si>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</si>
  <si>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</si>
  <si>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</si>
  <si>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</si>
  <si>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</si>
  <si>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</si>
  <si>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</si>
  <si>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</si>
  <si>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</si>
  <si>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</si>
  <si>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</si>
  <si>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</si>
  <si>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</si>
  <si>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</si>
  <si>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</si>
  <si>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</si>
  <si>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</si>
  <si>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</si>
  <si>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</si>
  <si>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</si>
  <si>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</si>
  <si>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</si>
  <si>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</si>
  <si>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</si>
  <si>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</si>
  <si>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</si>
  <si>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</si>
  <si>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</si>
  <si>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</si>
  <si>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</si>
  <si>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</si>
  <si>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</si>
  <si>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</si>
  <si>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</si>
  <si>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</si>
  <si>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</si>
  <si>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</si>
  <si>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</si>
  <si>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</si>
  <si>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</si>
  <si>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</si>
  <si>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</si>
  <si>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</si>
  <si>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</si>
  <si>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</si>
  <si>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</si>
  <si>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</si>
  <si>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</si>
  <si>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</si>
  <si>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</si>
  <si>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</si>
  <si>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</si>
  <si>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</si>
  <si>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</si>
  <si>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</si>
  <si>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</si>
  <si>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</si>
  <si>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</si>
  <si>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</si>
  <si>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</si>
  <si>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</si>
  <si>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</si>
  <si>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</si>
  <si>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</si>
  <si>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</si>
  <si>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</si>
  <si>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</si>
  <si>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</si>
  <si>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</si>
  <si>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</si>
  <si>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</si>
  <si>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</si>
  <si>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</si>
  <si>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</si>
  <si>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</si>
  <si>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</si>
  <si>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</si>
  <si>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</si>
  <si>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</si>
  <si>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</si>
  <si>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</si>
  <si>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</si>
  <si>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</si>
  <si>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</si>
  <si>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</si>
  <si>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</si>
  <si>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</si>
  <si>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</si>
  <si>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</si>
  <si>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</si>
  <si>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</si>
  <si>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</si>
  <si>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</si>
  <si>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</si>
  <si>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</si>
  <si>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</si>
  <si>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</si>
  <si>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</si>
  <si>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</si>
  <si>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</si>
  <si>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</si>
  <si>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</si>
  <si>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</si>
  <si>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</si>
  <si>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</si>
  <si>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</si>
  <si>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</si>
  <si>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</si>
  <si>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</si>
  <si>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</si>
  <si>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</si>
  <si>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</si>
  <si>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</si>
  <si>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</si>
  <si>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</si>
  <si>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</si>
  <si>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</si>
  <si>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</si>
  <si>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</si>
  <si>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</si>
  <si>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</si>
  <si>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</si>
  <si>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</si>
  <si>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</si>
  <si>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</si>
  <si>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</si>
  <si>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</si>
  <si>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</si>
  <si>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</si>
  <si>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</si>
  <si>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</si>
  <si>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</si>
  <si>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</si>
  <si>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</si>
  <si>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</si>
  <si>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</si>
  <si>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</si>
  <si>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</si>
  <si>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</si>
  <si>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</si>
  <si>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</si>
  <si>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</si>
  <si>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</si>
  <si>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</si>
  <si>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</si>
  <si>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</si>
  <si>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</si>
  <si>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</si>
  <si>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</si>
  <si>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</si>
  <si>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</si>
  <si>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</si>
  <si>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</si>
  <si>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</si>
  <si>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</si>
  <si>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</si>
  <si>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</si>
  <si>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</si>
  <si>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</si>
  <si>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</si>
  <si>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</si>
  <si>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</si>
  <si>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</si>
  <si>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</si>
  <si>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</si>
  <si>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</si>
  <si>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</si>
  <si>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</si>
  <si>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</si>
  <si>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</si>
  <si>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</si>
  <si>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</si>
  <si>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</si>
  <si>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</si>
  <si>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</si>
  <si>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</si>
  <si>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</si>
  <si>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</si>
  <si>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</si>
  <si>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</si>
  <si>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</si>
  <si>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</si>
  <si>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</si>
  <si>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</si>
  <si>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</si>
  <si>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</si>
  <si>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</si>
  <si>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</si>
  <si>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</si>
  <si>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</si>
  <si>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</si>
  <si>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</si>
  <si>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</si>
  <si>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</si>
  <si>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</si>
  <si>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</si>
  <si>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</si>
  <si>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</si>
  <si>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</si>
  <si>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</si>
  <si>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</si>
  <si>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</si>
  <si>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</si>
  <si>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</si>
  <si>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</si>
  <si>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</si>
  <si>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</si>
  <si>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</si>
  <si>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</si>
  <si>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</si>
  <si>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</si>
  <si>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</si>
  <si>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</si>
  <si>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</si>
  <si>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</si>
  <si>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</si>
  <si>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</si>
  <si>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</si>
  <si>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</si>
  <si>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</si>
  <si>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</si>
  <si>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</si>
  <si>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</si>
  <si>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</si>
  <si>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</si>
  <si>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</si>
  <si>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</si>
  <si>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</si>
  <si>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</si>
  <si>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</si>
  <si>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</si>
  <si>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</si>
  <si>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</si>
  <si>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</si>
  <si>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</si>
  <si>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</si>
  <si>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</si>
  <si>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</si>
  <si>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</si>
  <si>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</si>
  <si>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</si>
  <si>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</si>
  <si>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</si>
  <si>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</si>
  <si>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</si>
  <si>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</si>
  <si>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</si>
  <si>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</si>
  <si>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</si>
  <si>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</si>
  <si>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</si>
  <si>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</si>
  <si>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</si>
  <si>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</si>
  <si>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</si>
  <si>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</si>
  <si>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</si>
  <si>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</si>
  <si>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</si>
  <si>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</si>
  <si>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</si>
  <si>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</si>
  <si>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</si>
  <si>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</si>
  <si>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</si>
  <si>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</si>
  <si>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</si>
  <si>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</si>
  <si>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</si>
  <si>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</si>
  <si>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</si>
  <si>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</si>
  <si>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</si>
  <si>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</si>
  <si>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</si>
  <si>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</si>
  <si>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</si>
  <si>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</si>
  <si>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</si>
  <si>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</si>
  <si>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</si>
  <si>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</si>
  <si>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</si>
  <si>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</si>
  <si>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</si>
  <si>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</si>
  <si>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</si>
  <si>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</si>
  <si>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</si>
  <si>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</si>
  <si>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</si>
  <si>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</si>
  <si>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</si>
  <si>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</si>
  <si>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</si>
  <si>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</si>
  <si>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</si>
  <si>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</si>
  <si>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</si>
  <si>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</si>
  <si>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</si>
  <si>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</si>
  <si>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</si>
  <si>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</si>
  <si>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</si>
  <si>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</si>
  <si>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</si>
  <si>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</si>
  <si>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</si>
  <si>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</si>
  <si>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</si>
  <si>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</si>
  <si>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</si>
  <si>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</si>
  <si>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</si>
  <si>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</si>
  <si>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</si>
  <si>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</si>
  <si>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</si>
  <si>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</si>
  <si>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</si>
  <si>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</si>
  <si>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</si>
  <si>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</si>
  <si>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</si>
  <si>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</si>
  <si>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</si>
  <si>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</si>
  <si>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</si>
  <si>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</si>
  <si>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</si>
  <si>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</si>
  <si>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</si>
  <si>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</si>
  <si>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</si>
  <si>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</si>
  <si>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</si>
  <si>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</si>
  <si>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</si>
  <si>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</si>
  <si>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</si>
  <si>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</si>
  <si>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</si>
  <si>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</si>
  <si>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</si>
  <si>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</si>
  <si>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</si>
  <si>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</si>
  <si>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</si>
  <si>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</si>
  <si>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</si>
  <si>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</si>
  <si>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</si>
  <si>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</si>
  <si>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</si>
  <si>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</si>
  <si>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</si>
  <si>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</si>
  <si>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</si>
  <si>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</si>
  <si>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</si>
  <si>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</si>
  <si>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</si>
  <si>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</si>
  <si>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</si>
  <si>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</si>
  <si>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</si>
  <si>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</si>
  <si>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</si>
  <si>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</si>
  <si>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</si>
  <si>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</si>
  <si>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</si>
  <si>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</si>
  <si>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</si>
  <si>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</si>
  <si>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</si>
  <si>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</si>
  <si>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</si>
  <si>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</si>
  <si>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</si>
  <si>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</si>
  <si>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</si>
  <si>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</si>
  <si>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</si>
  <si>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</si>
  <si>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</si>
  <si>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</si>
  <si>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</si>
  <si>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</si>
  <si>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</si>
  <si>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</si>
  <si>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</si>
  <si>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</si>
  <si>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</si>
  <si>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</si>
  <si>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</si>
  <si>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</si>
  <si>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</si>
  <si>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</si>
  <si>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</si>
  <si>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</si>
  <si>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</si>
  <si>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</si>
  <si>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</si>
  <si>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</si>
  <si>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</si>
  <si>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</si>
  <si>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</si>
  <si>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</si>
  <si>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</si>
  <si>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</si>
  <si>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</si>
  <si>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</si>
  <si>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</si>
  <si>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</si>
  <si>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</si>
  <si>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</si>
  <si>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</si>
  <si>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</si>
  <si>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</si>
  <si>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</si>
  <si>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</si>
  <si>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</si>
  <si>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</si>
  <si>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</si>
  <si>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</si>
  <si>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</si>
  <si>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</si>
  <si>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</si>
  <si>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</si>
  <si>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</si>
  <si>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</si>
  <si>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</si>
  <si>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</si>
  <si>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</si>
  <si>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</si>
  <si>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</si>
  <si>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</si>
  <si>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</si>
  <si>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</si>
  <si>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</si>
  <si>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</si>
  <si>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</si>
  <si>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</si>
  <si>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</si>
  <si>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</si>
  <si>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</si>
  <si>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</si>
  <si>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</si>
  <si>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</si>
  <si>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</si>
  <si>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</si>
  <si>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</si>
  <si>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</si>
  <si>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</si>
  <si>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</si>
  <si>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</si>
  <si>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</si>
  <si>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</si>
  <si>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</si>
  <si>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</si>
  <si>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</si>
  <si>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</si>
  <si>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</si>
  <si>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</si>
  <si>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</si>
  <si>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</si>
  <si>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</si>
  <si>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</si>
  <si>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</si>
  <si>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</si>
  <si>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</si>
  <si>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</si>
  <si>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</si>
  <si>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</si>
  <si>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</si>
  <si>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</si>
  <si>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</si>
  <si>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</si>
  <si>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</si>
  <si>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</si>
  <si>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</si>
  <si>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</si>
  <si>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</si>
  <si>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</si>
  <si>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</si>
  <si>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</si>
  <si>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</si>
  <si>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</si>
  <si>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</si>
  <si>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</si>
  <si>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</si>
  <si>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</si>
  <si>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</si>
  <si>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</si>
  <si>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</si>
  <si>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</si>
  <si>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</si>
  <si>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</si>
  <si>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</si>
  <si>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</si>
  <si>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</si>
  <si>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</si>
  <si>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</si>
  <si>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</si>
  <si>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</si>
  <si>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</si>
  <si>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</si>
  <si>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</si>
  <si>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</si>
  <si>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</si>
  <si>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</si>
  <si>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</si>
  <si>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</si>
  <si>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</si>
  <si>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</si>
  <si>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</si>
  <si>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</si>
  <si>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</si>
  <si>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</si>
  <si>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</si>
  <si>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</si>
  <si>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</si>
  <si>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</si>
  <si>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</si>
  <si>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</si>
  <si>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</si>
  <si>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</si>
  <si>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</si>
  <si>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</si>
  <si>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</si>
  <si>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</si>
  <si>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</si>
  <si>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</si>
  <si>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</si>
  <si>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</si>
  <si>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</si>
  <si>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</si>
  <si>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</si>
  <si>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</si>
  <si>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</si>
  <si>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</si>
  <si>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</si>
  <si>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</si>
  <si>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</si>
  <si>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</si>
  <si>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</si>
  <si>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</si>
  <si>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</si>
  <si>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</si>
  <si>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</si>
  <si>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</si>
  <si>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</si>
  <si>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</si>
  <si>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</si>
  <si>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</si>
  <si>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</si>
  <si>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</si>
  <si>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</si>
  <si>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</si>
  <si>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</si>
  <si>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</si>
  <si>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</si>
  <si>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</si>
  <si>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</si>
  <si>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</si>
  <si>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</si>
  <si>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</si>
  <si>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</si>
  <si>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</si>
  <si>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</si>
  <si>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</si>
  <si>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</si>
  <si>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</si>
  <si>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</si>
  <si>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</si>
  <si>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</si>
  <si>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</si>
  <si>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</si>
  <si>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</si>
  <si>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</si>
  <si>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</si>
  <si>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</si>
  <si>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</si>
  <si>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</si>
  <si>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</si>
  <si>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</si>
  <si>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</si>
  <si>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</si>
  <si>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</si>
  <si>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</si>
  <si>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</si>
  <si>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</si>
  <si>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</si>
  <si>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</si>
  <si>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</si>
  <si>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</si>
  <si>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</si>
  <si>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</si>
  <si>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</si>
  <si>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</si>
  <si>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</si>
  <si>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</si>
  <si>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</si>
  <si>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</si>
  <si>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</si>
  <si>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</si>
  <si>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</si>
  <si>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</si>
  <si>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</si>
  <si>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</si>
  <si>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</si>
  <si>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</si>
  <si>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</si>
  <si>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</si>
  <si>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</si>
  <si>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</si>
  <si>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</si>
  <si>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</si>
  <si>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</si>
  <si>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</si>
  <si>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</si>
  <si>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</si>
  <si>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</si>
  <si>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</si>
  <si>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</si>
  <si>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</si>
  <si>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</si>
  <si>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</si>
  <si>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</si>
  <si>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</si>
  <si>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</si>
  <si>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</si>
  <si>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</si>
  <si>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</si>
  <si>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</si>
  <si>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</si>
  <si>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</si>
  <si>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</si>
  <si>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</si>
  <si>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</si>
  <si>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</si>
  <si>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</si>
  <si>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</si>
  <si>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</si>
  <si>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</si>
  <si>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</si>
  <si>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</si>
  <si>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</si>
  <si>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</si>
  <si>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</si>
  <si>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</si>
  <si>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</si>
  <si>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</si>
  <si>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</si>
  <si>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</si>
  <si>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</si>
  <si>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</si>
  <si>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</si>
  <si>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</si>
  <si>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</si>
  <si>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</si>
  <si>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</si>
  <si>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</si>
  <si>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</si>
  <si>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</si>
  <si>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</si>
  <si>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</si>
  <si>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</si>
  <si>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</si>
  <si>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</si>
  <si>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</si>
  <si>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</si>
  <si>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</si>
  <si>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</si>
  <si>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</si>
  <si>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</si>
  <si>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</si>
  <si>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</si>
  <si>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</si>
  <si>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</si>
  <si>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</si>
  <si>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</si>
  <si>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</si>
  <si>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</si>
  <si>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</si>
  <si>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</si>
  <si>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</si>
  <si>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</si>
  <si>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</si>
  <si>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</si>
  <si>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</si>
  <si>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</si>
  <si>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</si>
  <si>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</si>
  <si>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</si>
  <si>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</si>
  <si>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</si>
  <si>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</si>
  <si>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</si>
  <si>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</si>
  <si>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</si>
  <si>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</si>
  <si>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</si>
  <si>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</si>
  <si>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</si>
  <si>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</si>
  <si>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</si>
  <si>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</si>
  <si>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</si>
  <si>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</si>
  <si>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</si>
  <si>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</si>
  <si>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</si>
  <si>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</si>
  <si>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</si>
  <si>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</si>
  <si>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</si>
  <si>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</si>
  <si>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</si>
  <si>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</si>
  <si>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</si>
  <si>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</si>
  <si>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</si>
  <si>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</si>
  <si>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</si>
  <si>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</si>
  <si>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</si>
  <si>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</si>
  <si>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</si>
  <si>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</si>
  <si>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</si>
  <si>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</si>
  <si>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</si>
  <si>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</si>
  <si>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</si>
  <si>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</si>
  <si>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</si>
  <si>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</si>
  <si>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</si>
  <si>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</si>
  <si>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</si>
  <si>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</si>
  <si>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</si>
  <si>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</si>
  <si>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</si>
  <si>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</si>
  <si>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</si>
  <si>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</si>
  <si>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</si>
  <si>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</si>
  <si>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</si>
  <si>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</si>
  <si>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</si>
  <si>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</si>
  <si>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</si>
  <si>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</si>
  <si>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</si>
  <si>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</si>
  <si>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</si>
  <si>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</si>
  <si>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</si>
  <si>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</si>
  <si>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</si>
  <si>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</si>
  <si>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</si>
  <si>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</si>
  <si>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</si>
  <si>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</si>
  <si>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</si>
  <si>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</si>
  <si>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</si>
  <si>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</si>
  <si>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</si>
  <si>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</si>
  <si>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</si>
  <si>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</si>
  <si>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</si>
  <si>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</si>
  <si>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</si>
  <si>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</si>
  <si>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</si>
  <si>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</si>
  <si>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</si>
  <si>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</si>
  <si>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</si>
  <si>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</si>
  <si>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</si>
  <si>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</si>
  <si>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</si>
  <si>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</si>
  <si>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</si>
  <si>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</si>
  <si>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</si>
  <si>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</si>
  <si>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</si>
  <si>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</si>
  <si>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</si>
  <si>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</si>
  <si>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</si>
  <si>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</si>
  <si>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</si>
  <si>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</si>
  <si>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</si>
  <si>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</si>
  <si>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</si>
  <si>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</si>
  <si>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</si>
  <si>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</si>
  <si>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</si>
  <si>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</si>
  <si>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</si>
  <si>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</si>
  <si>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</si>
  <si>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</si>
  <si>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</si>
  <si>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</si>
  <si>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</si>
  <si>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</si>
  <si>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</si>
  <si>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</si>
  <si>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</si>
  <si>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</si>
  <si>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</si>
  <si>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</si>
  <si>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</si>
  <si>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</si>
  <si>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</si>
  <si>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</si>
  <si>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</si>
  <si>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</si>
  <si>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</si>
  <si>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</si>
  <si>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</si>
  <si>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</si>
  <si>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</si>
  <si>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</si>
  <si>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</si>
  <si>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</si>
  <si>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</si>
  <si>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</si>
  <si>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</si>
  <si>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</si>
  <si>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</si>
  <si>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</si>
  <si>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</si>
  <si>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</si>
  <si>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</si>
  <si>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</si>
  <si>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</si>
  <si>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</si>
  <si>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</si>
  <si>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</si>
  <si>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</si>
  <si>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</si>
  <si>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</si>
  <si>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</si>
  <si>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</si>
  <si>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</si>
  <si>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</si>
  <si>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</si>
  <si>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</si>
  <si>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</si>
  <si>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</si>
  <si>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</si>
  <si>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</si>
  <si>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</si>
  <si>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</si>
  <si>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</si>
  <si>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</si>
  <si>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</si>
  <si>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</si>
  <si>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</si>
  <si>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</si>
  <si>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</si>
  <si>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</si>
  <si>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</si>
  <si>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</si>
  <si>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</si>
  <si>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</si>
  <si>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</si>
  <si>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</si>
  <si>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</si>
  <si>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</si>
  <si>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</si>
  <si>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</si>
  <si>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</si>
  <si>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</si>
  <si>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</si>
  <si>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</si>
  <si>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</si>
  <si>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</si>
  <si>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</si>
  <si>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</si>
  <si>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</si>
  <si>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</si>
  <si>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</si>
  <si>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</si>
  <si>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</si>
  <si>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</si>
  <si>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</si>
  <si>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</si>
  <si>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</si>
  <si>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</si>
  <si>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</si>
  <si>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</si>
  <si>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</si>
  <si>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</si>
  <si>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</si>
  <si>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</si>
  <si>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</si>
  <si>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</si>
  <si>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</si>
  <si>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</si>
  <si>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</si>
  <si>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</si>
  <si>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</si>
  <si>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</si>
  <si>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</si>
  <si>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</si>
  <si>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</si>
  <si>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</si>
  <si>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</si>
  <si>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</si>
  <si>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</si>
  <si>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</si>
  <si>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</si>
  <si>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</si>
  <si>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</si>
  <si>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</si>
  <si>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</si>
  <si>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</si>
  <si>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</si>
  <si>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</si>
  <si>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</si>
  <si>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</si>
  <si>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</si>
  <si>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</si>
  <si>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</si>
  <si>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</si>
  <si>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</si>
  <si>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</si>
  <si>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</si>
  <si>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</si>
  <si>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</si>
  <si>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</si>
  <si>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</si>
  <si>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</si>
  <si>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</si>
  <si>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</si>
  <si>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</si>
  <si>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</si>
  <si>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</si>
  <si>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</si>
  <si>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</si>
  <si>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</si>
  <si>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</si>
  <si>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</si>
  <si>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</si>
  <si>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</si>
  <si>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</si>
  <si>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</si>
  <si>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</si>
  <si>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</si>
  <si>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</si>
  <si>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</si>
  <si>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</si>
  <si>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</si>
  <si>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</si>
  <si>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</si>
  <si>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</si>
  <si>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</si>
  <si>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</si>
  <si>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</si>
  <si>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</si>
  <si>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</si>
  <si>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</si>
  <si>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</si>
  <si>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</si>
  <si>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</si>
  <si>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</si>
  <si>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</si>
  <si>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</si>
  <si>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</si>
  <si>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</si>
  <si>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</si>
  <si>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</si>
  <si>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</si>
  <si>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</si>
  <si>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</si>
  <si>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</si>
  <si>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</si>
  <si>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</si>
  <si>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</si>
  <si>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</si>
  <si>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</si>
  <si>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</si>
  <si>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</si>
  <si>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</si>
  <si>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</si>
  <si>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</si>
  <si>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</si>
  <si>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</si>
  <si>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</si>
  <si>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</si>
  <si>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</si>
  <si>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</si>
  <si>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</si>
  <si>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</si>
  <si>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</si>
  <si>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</si>
  <si>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</si>
  <si>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</si>
  <si>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</si>
  <si>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</si>
  <si>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</si>
  <si>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</si>
  <si>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</si>
  <si>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</si>
  <si>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</si>
  <si>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</si>
  <si>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</si>
  <si>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</si>
  <si>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</si>
  <si>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</si>
  <si>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</si>
  <si>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</si>
  <si>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</si>
  <si>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</si>
  <si>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</si>
  <si>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</si>
  <si>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</si>
  <si>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</si>
  <si>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</si>
  <si>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</si>
  <si>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</si>
  <si>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</si>
  <si>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</si>
  <si>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</si>
  <si>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</si>
  <si>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</si>
  <si>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</si>
  <si>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</si>
  <si>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</si>
  <si>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</si>
  <si>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</si>
  <si>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</si>
  <si>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</si>
  <si>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</si>
  <si>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</si>
  <si>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</si>
  <si>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</si>
  <si>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</si>
  <si>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</si>
  <si>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</si>
  <si>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</si>
  <si>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</si>
  <si>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</si>
  <si>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</si>
  <si>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</si>
  <si>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</si>
  <si>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</si>
  <si>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</si>
  <si>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</si>
  <si>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</si>
  <si>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</si>
  <si>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</si>
  <si>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</si>
  <si>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</si>
  <si>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</si>
  <si>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</si>
  <si>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</si>
  <si>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</si>
  <si>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</si>
  <si>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</si>
  <si>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</si>
  <si>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</si>
  <si>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</si>
  <si>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</si>
  <si>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</si>
  <si>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</si>
  <si>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</si>
  <si>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</si>
  <si>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</si>
  <si>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</si>
  <si>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</si>
  <si>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</si>
  <si>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</si>
  <si>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</si>
  <si>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</si>
  <si>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</si>
  <si>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</si>
  <si>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</si>
  <si>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</si>
  <si>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</si>
  <si>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</si>
  <si>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</si>
  <si>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</si>
  <si>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</si>
  <si>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</si>
  <si>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</si>
  <si>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</si>
  <si>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</si>
  <si>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</si>
  <si>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</si>
  <si>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</si>
  <si>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</si>
  <si>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</si>
  <si>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</si>
  <si>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</si>
  <si>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</si>
  <si>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</si>
  <si>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</si>
  <si>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</si>
  <si>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</si>
  <si>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</si>
  <si>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</si>
  <si>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</si>
  <si>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</si>
  <si>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</si>
  <si>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</si>
  <si>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</si>
  <si>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</si>
  <si>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</si>
  <si>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</si>
  <si>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</si>
  <si>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</si>
  <si>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</si>
  <si>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</si>
  <si>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</si>
  <si>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</si>
  <si>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</si>
  <si>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</si>
  <si>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</si>
  <si>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</si>
  <si>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</si>
  <si>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</si>
  <si>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</si>
  <si>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</si>
  <si>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</si>
  <si>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</si>
  <si>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</si>
  <si>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</si>
  <si>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</si>
  <si>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</si>
  <si>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</si>
  <si>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</si>
  <si>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</si>
  <si>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</si>
  <si>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</si>
  <si>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</si>
  <si>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</si>
  <si>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</si>
  <si>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</si>
  <si>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</si>
  <si>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</si>
  <si>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</si>
  <si>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</si>
  <si>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</si>
  <si>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</si>
  <si>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</si>
  <si>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</si>
  <si>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</si>
  <si>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</si>
  <si>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</si>
  <si>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</si>
  <si>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</si>
  <si>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</si>
  <si>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</si>
  <si>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</si>
  <si>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</si>
  <si>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</si>
  <si>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</si>
  <si>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</si>
  <si>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</si>
  <si>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</si>
  <si>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</si>
  <si>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</si>
  <si>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</si>
  <si>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</si>
  <si>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</si>
  <si>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</si>
  <si>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</si>
  <si>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</si>
  <si>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</si>
  <si>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</si>
  <si>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</si>
  <si>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</si>
  <si>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</si>
  <si>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</si>
  <si>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</si>
  <si>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</si>
  <si>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</si>
  <si>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</si>
  <si>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</si>
  <si>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</si>
  <si>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</si>
  <si>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</si>
  <si>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</si>
  <si>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</si>
  <si>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</si>
  <si>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</si>
  <si>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</si>
  <si>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</si>
  <si>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</si>
  <si>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</si>
  <si>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</si>
  <si>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</si>
  <si>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</si>
  <si>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</si>
  <si>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</si>
  <si>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</si>
  <si>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</si>
  <si>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</si>
  <si>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</si>
  <si>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</si>
  <si>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</si>
  <si>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</si>
  <si>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</si>
  <si>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</si>
  <si>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</si>
  <si>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</si>
  <si>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</si>
  <si>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</si>
  <si>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</si>
  <si>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</si>
  <si>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</si>
  <si>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</si>
  <si>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</si>
  <si>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</si>
  <si>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</si>
  <si>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</si>
  <si>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</si>
  <si>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</si>
  <si>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</si>
  <si>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</si>
  <si>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</si>
  <si>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</si>
  <si>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</si>
  <si>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</si>
  <si>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</si>
  <si>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</si>
  <si>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</si>
  <si>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</si>
  <si>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</si>
  <si>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</si>
  <si>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</si>
  <si>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</si>
  <si>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</si>
  <si>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</si>
  <si>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</si>
  <si>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</si>
  <si>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</si>
  <si>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</si>
  <si>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</si>
  <si>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</si>
  <si>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</si>
  <si>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</si>
  <si>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</si>
  <si>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</si>
  <si>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</si>
  <si>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</si>
  <si>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</si>
  <si>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</si>
  <si>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</si>
  <si>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</si>
  <si>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</si>
  <si>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</si>
  <si>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</si>
  <si>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</si>
  <si>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</si>
  <si>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</si>
  <si>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</si>
  <si>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</si>
  <si>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</si>
  <si>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</si>
  <si>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</si>
  <si>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</si>
  <si>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</si>
  <si>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</si>
  <si>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</si>
  <si>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</si>
  <si>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</si>
  <si>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</si>
  <si>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</si>
  <si>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</si>
  <si>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</si>
  <si>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</si>
  <si>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</si>
  <si>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</si>
  <si>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</si>
  <si>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</si>
  <si>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</si>
  <si>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</si>
  <si>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</si>
  <si>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</si>
  <si>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</si>
  <si>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</si>
  <si>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</si>
  <si>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</si>
  <si>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</si>
  <si>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</si>
  <si>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</si>
  <si>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</si>
  <si>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</si>
  <si>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</si>
  <si>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</si>
  <si>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</si>
  <si>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</si>
  <si>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</si>
  <si>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</si>
  <si>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</si>
  <si>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</si>
  <si>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</si>
  <si>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</si>
  <si>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</si>
  <si>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</si>
  <si>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</si>
  <si>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</si>
  <si>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</si>
  <si>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</si>
  <si>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</si>
  <si>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</si>
  <si>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</si>
  <si>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</si>
  <si>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</si>
  <si>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</si>
  <si>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</si>
  <si>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</si>
  <si>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</si>
  <si>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</si>
  <si>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</si>
  <si>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</si>
  <si>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</si>
  <si>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</si>
  <si>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</si>
  <si>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</si>
  <si>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</si>
  <si>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</si>
  <si>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</si>
  <si>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</si>
  <si>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</si>
  <si>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</si>
  <si>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</si>
  <si>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</si>
  <si>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</si>
  <si>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</si>
  <si>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</si>
  <si>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</si>
  <si>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</si>
  <si>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</si>
  <si>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</si>
  <si>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</si>
  <si>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</si>
  <si>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</si>
  <si>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</si>
  <si>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</si>
  <si>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</si>
  <si>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</si>
  <si>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</si>
  <si>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</si>
  <si>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</si>
  <si>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</si>
  <si>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</si>
  <si>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</si>
  <si>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</si>
  <si>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</si>
  <si>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</si>
  <si>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</si>
  <si>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</si>
  <si>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</si>
  <si>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</si>
  <si>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</si>
  <si>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</si>
  <si>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</si>
  <si>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</si>
  <si>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</si>
  <si>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</si>
  <si>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</si>
  <si>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</si>
  <si>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</si>
  <si>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</si>
  <si>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</si>
  <si>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</si>
  <si>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</si>
  <si>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</si>
  <si>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</si>
  <si>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</si>
  <si>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</si>
  <si>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</si>
  <si>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</si>
  <si>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</si>
  <si>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</si>
  <si>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</si>
  <si>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</si>
  <si>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</si>
  <si>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</si>
  <si>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</si>
  <si>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</si>
  <si>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</si>
  <si>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</si>
  <si>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</si>
  <si>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</si>
  <si>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</si>
  <si>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</si>
  <si>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</si>
  <si>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</si>
  <si>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</si>
  <si>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</si>
  <si>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</si>
  <si>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</si>
  <si>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</si>
  <si>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</si>
  <si>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</si>
  <si>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</si>
  <si>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</si>
  <si>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</si>
  <si>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</si>
  <si>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</si>
  <si>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</si>
  <si>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</si>
  <si>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</si>
  <si>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</si>
  <si>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</si>
  <si>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</si>
  <si>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</si>
  <si>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</si>
  <si>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</si>
  <si>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</si>
  <si>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</si>
  <si>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</si>
  <si>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</si>
  <si>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</si>
  <si>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</si>
  <si>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</si>
  <si>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</si>
  <si>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</si>
  <si>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</si>
  <si>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</si>
  <si>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</si>
  <si>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</si>
  <si>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</si>
  <si>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</si>
  <si>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</si>
  <si>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</si>
  <si>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</si>
  <si>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</si>
  <si>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</si>
  <si>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</si>
  <si>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</si>
  <si>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</si>
  <si>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</si>
  <si>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</si>
  <si>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</si>
  <si>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</si>
  <si>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</si>
  <si>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</si>
  <si>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</si>
  <si>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</si>
  <si>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</si>
  <si>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</si>
  <si>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</si>
  <si>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</si>
  <si>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</si>
  <si>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</si>
  <si>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</si>
  <si>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</si>
  <si>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</si>
  <si>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</si>
  <si>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</si>
  <si>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</si>
  <si>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</si>
  <si>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</si>
  <si>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</si>
  <si>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</si>
  <si>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</si>
  <si>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</si>
  <si>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</si>
  <si>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</si>
  <si>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</si>
  <si>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</si>
  <si>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</si>
  <si>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</si>
  <si>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</si>
  <si>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</si>
  <si>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</si>
  <si>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</si>
  <si>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</si>
  <si>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</si>
  <si>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</si>
  <si>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</si>
  <si>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</si>
  <si>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</si>
  <si>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</si>
  <si>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</si>
  <si>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</si>
  <si>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</si>
  <si>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</si>
  <si>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</si>
  <si>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</si>
  <si>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</si>
  <si>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</si>
  <si>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</si>
  <si>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</si>
  <si>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</si>
  <si>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</si>
  <si>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</si>
  <si>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</si>
  <si>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</si>
  <si>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</si>
  <si>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</si>
  <si>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</si>
  <si>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</si>
  <si>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</si>
  <si>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</si>
  <si>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</si>
  <si>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</si>
  <si>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</si>
  <si>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</si>
  <si>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</si>
  <si>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</si>
  <si>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</si>
  <si>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</si>
  <si>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</si>
  <si>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</si>
  <si>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</si>
  <si>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</si>
  <si>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</si>
  <si>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</si>
  <si>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</si>
  <si>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</si>
  <si>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</si>
  <si>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</si>
  <si>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</si>
  <si>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</si>
  <si>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</si>
  <si>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</si>
  <si>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</si>
  <si>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</si>
  <si>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</si>
  <si>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</si>
  <si>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</si>
  <si>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</si>
  <si>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</si>
  <si>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</si>
  <si>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</si>
  <si>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</si>
  <si>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</si>
  <si>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</si>
  <si>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</si>
  <si>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</si>
  <si>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</si>
  <si>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</si>
  <si>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</si>
  <si>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</si>
  <si>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</si>
  <si>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</si>
  <si>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</si>
  <si>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</si>
  <si>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</si>
  <si>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</si>
  <si>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</si>
  <si>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</si>
  <si>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</si>
  <si>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</si>
  <si>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</si>
  <si>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</si>
  <si>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</si>
  <si>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</si>
  <si>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</si>
  <si>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</si>
  <si>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</si>
  <si>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</si>
  <si>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</si>
  <si>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</si>
  <si>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</si>
  <si>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</si>
  <si>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</si>
  <si>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</si>
  <si>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</si>
  <si>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</si>
  <si>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</si>
  <si>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</si>
  <si>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</si>
  <si>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</si>
  <si>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</si>
  <si>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</si>
  <si>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</si>
  <si>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</si>
  <si>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</si>
  <si>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</si>
  <si>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</si>
  <si>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</si>
  <si>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</si>
  <si>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</si>
  <si>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</si>
  <si>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</si>
  <si>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</si>
  <si>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</si>
  <si>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</si>
  <si>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</si>
  <si>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</si>
  <si>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</si>
  <si>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</si>
  <si>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</si>
  <si>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</si>
  <si>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</si>
  <si>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</si>
  <si>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</si>
  <si>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</si>
  <si>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</si>
  <si>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</si>
  <si>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</si>
  <si>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</si>
  <si>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</si>
  <si>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</si>
  <si>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</si>
  <si>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</si>
  <si>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</si>
  <si>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</si>
  <si>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</si>
  <si>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</si>
  <si>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</si>
  <si>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</si>
  <si>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</si>
  <si>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</si>
  <si>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</si>
  <si>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</si>
  <si>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</si>
  <si>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</si>
  <si>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</si>
  <si>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</si>
  <si>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</si>
  <si>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</si>
  <si>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</si>
  <si>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</si>
  <si>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</si>
  <si>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</si>
  <si>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</si>
  <si>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</si>
  <si>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</si>
  <si>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</si>
  <si>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</si>
  <si>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</si>
  <si>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</si>
  <si>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</si>
  <si>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</si>
  <si>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</si>
  <si>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</si>
  <si>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</si>
  <si>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</si>
  <si>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</si>
  <si>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</si>
  <si>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</si>
  <si>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</si>
  <si>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</si>
  <si>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</si>
  <si>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</si>
  <si>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</si>
  <si>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</si>
  <si>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</si>
  <si>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</si>
  <si>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</si>
  <si>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</si>
  <si>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</si>
  <si>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</si>
  <si>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</si>
  <si>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</si>
  <si>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</si>
  <si>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</si>
  <si>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</si>
  <si>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</si>
  <si>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</si>
  <si>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</si>
  <si>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</si>
  <si>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</si>
  <si>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</si>
  <si>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</si>
  <si>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</si>
  <si>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</si>
  <si>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</si>
  <si>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</si>
  <si>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</si>
  <si>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</si>
  <si>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</si>
  <si>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</si>
  <si>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</si>
  <si>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</si>
  <si>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</si>
  <si>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</si>
  <si>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</si>
  <si>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</si>
  <si>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</si>
  <si>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</si>
  <si>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</si>
  <si>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</si>
  <si>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</si>
  <si>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</si>
  <si>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</si>
  <si>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</si>
  <si>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</si>
  <si>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</si>
  <si>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</si>
  <si>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</si>
  <si>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</si>
  <si>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</si>
  <si>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</si>
  <si>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</si>
  <si>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</si>
  <si>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</si>
  <si>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</si>
  <si>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</si>
  <si>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</si>
  <si>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</si>
  <si>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</si>
  <si>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</si>
  <si>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</si>
  <si>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</si>
  <si>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</si>
  <si>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</si>
  <si>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</si>
  <si>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</si>
  <si>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</si>
  <si>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</si>
  <si>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</si>
  <si>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</si>
  <si>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</si>
  <si>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</si>
  <si>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</si>
  <si>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</si>
  <si>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</si>
  <si>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</si>
  <si>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</si>
  <si>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</si>
  <si>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</si>
  <si>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</si>
  <si>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</si>
  <si>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</si>
  <si>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</si>
  <si>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</si>
  <si>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</si>
  <si>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</si>
  <si>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</si>
  <si>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</si>
  <si>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</si>
  <si>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</si>
  <si>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</si>
  <si>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</si>
  <si>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</si>
  <si>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</si>
  <si>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</si>
  <si>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</si>
  <si>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</si>
  <si>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</si>
  <si>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</si>
  <si>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</si>
  <si>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</si>
  <si>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</si>
  <si>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</si>
  <si>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</si>
  <si>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</si>
  <si>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</si>
  <si>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</si>
  <si>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</si>
  <si>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</si>
  <si>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</si>
  <si>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</si>
  <si>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</si>
  <si>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</si>
  <si>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</si>
  <si>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</si>
  <si>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</si>
  <si>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</si>
  <si>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</si>
  <si>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</si>
  <si>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</si>
  <si>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</si>
  <si>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</si>
  <si>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</si>
  <si>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</si>
  <si>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</si>
  <si>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</si>
  <si>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</si>
  <si>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</si>
  <si>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</si>
  <si>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</si>
  <si>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</si>
  <si>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</si>
  <si>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</si>
  <si>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</si>
  <si>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</si>
  <si>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</si>
  <si>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</si>
  <si>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</si>
  <si>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</si>
  <si>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</si>
  <si>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</si>
  <si>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</si>
  <si>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</si>
  <si>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</si>
  <si>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</si>
  <si>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</si>
  <si>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</si>
  <si>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</si>
  <si>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</si>
  <si>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</si>
  <si>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</si>
  <si>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</si>
  <si>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</si>
  <si>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</si>
  <si>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</si>
  <si>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</si>
  <si>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</si>
  <si>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</si>
  <si>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</si>
  <si>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</si>
  <si>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</si>
  <si>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</si>
  <si>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</si>
  <si>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</si>
  <si>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</si>
  <si>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</si>
  <si>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</si>
  <si>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</si>
  <si>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</si>
  <si>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</si>
  <si>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</si>
  <si>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</si>
  <si>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</si>
  <si>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</si>
  <si>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</si>
  <si>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</si>
  <si>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</si>
  <si>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</si>
  <si>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</si>
  <si>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</si>
  <si>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</si>
  <si>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</si>
  <si>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</si>
  <si>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</si>
  <si>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</si>
  <si>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</si>
  <si>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</si>
  <si>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</si>
  <si>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</si>
  <si>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</si>
  <si>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</si>
  <si>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</si>
  <si>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</si>
  <si>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</si>
  <si>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</si>
  <si>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</si>
  <si>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</si>
  <si>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</si>
  <si>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</si>
  <si>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</si>
  <si>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</si>
  <si>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</si>
  <si>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</si>
  <si>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</si>
  <si>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</si>
  <si>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</si>
  <si>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</si>
  <si>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</si>
  <si>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</si>
  <si>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</si>
  <si>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</si>
  <si>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</si>
  <si>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</si>
  <si>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</si>
  <si>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</si>
  <si>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</si>
  <si>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</si>
  <si>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</si>
  <si>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</si>
  <si>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</si>
  <si>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</si>
  <si>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</si>
  <si>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</si>
  <si>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</si>
  <si>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</si>
  <si>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</si>
  <si>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</si>
  <si>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</si>
  <si>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</si>
  <si>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</si>
  <si>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</si>
  <si>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</si>
  <si>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</si>
  <si>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</si>
  <si>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</si>
  <si>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</si>
  <si>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</si>
  <si>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</si>
  <si>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</si>
  <si>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</si>
  <si>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</si>
  <si>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</si>
  <si>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</si>
  <si>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</si>
  <si>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</si>
  <si>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</si>
  <si>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</si>
  <si>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</si>
  <si>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</si>
  <si>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</si>
  <si>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</si>
  <si>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</si>
  <si>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</si>
  <si>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</si>
  <si>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</si>
  <si>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</si>
  <si>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</si>
  <si>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</si>
  <si>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</si>
  <si>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</si>
  <si>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</si>
  <si>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</si>
  <si>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</si>
  <si>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</si>
  <si>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</si>
  <si>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</si>
  <si>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</si>
  <si>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</si>
  <si>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</si>
  <si>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</si>
  <si>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</si>
  <si>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</si>
  <si>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</si>
  <si>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</si>
  <si>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</si>
  <si>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</si>
  <si>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</si>
  <si>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</si>
  <si>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</si>
  <si>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</si>
  <si>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</si>
  <si>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</si>
  <si>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</si>
  <si>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</si>
  <si>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</si>
  <si>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</si>
  <si>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</si>
  <si>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</si>
  <si>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</si>
  <si>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</si>
  <si>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</si>
  <si>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</si>
  <si>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</si>
  <si>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</si>
  <si>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</si>
  <si>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</si>
  <si>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</si>
  <si>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</si>
  <si>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</si>
  <si>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</si>
  <si>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</si>
  <si>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</si>
  <si>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</si>
  <si>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</si>
  <si>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</si>
  <si>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</si>
  <si>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</si>
  <si>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</si>
  <si>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</si>
  <si>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</si>
  <si>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</si>
  <si>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</si>
  <si>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</si>
  <si>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</si>
  <si>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</si>
  <si>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</si>
  <si>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</si>
  <si>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</si>
  <si>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</si>
  <si>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</si>
  <si>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</si>
  <si>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</si>
  <si>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</si>
  <si>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</si>
  <si>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</si>
  <si>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</si>
  <si>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</si>
  <si>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</si>
  <si>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</si>
  <si>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</si>
  <si>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</si>
  <si>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</si>
  <si>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</si>
  <si>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</si>
  <si>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</si>
  <si>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</si>
  <si>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</si>
  <si>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</si>
  <si>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</si>
  <si>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</si>
  <si>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</si>
  <si>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</si>
  <si>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</si>
  <si>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</si>
  <si>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</si>
  <si>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</si>
  <si>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</si>
  <si>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</si>
  <si>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</si>
  <si>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</si>
  <si>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</si>
  <si>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</si>
  <si>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</si>
  <si>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</si>
  <si>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</si>
  <si>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</si>
  <si>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</si>
  <si>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</si>
  <si>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</si>
  <si>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</si>
  <si>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</si>
  <si>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</si>
  <si>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</si>
  <si>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</si>
  <si>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</si>
  <si>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</si>
  <si>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</si>
  <si>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</si>
  <si>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</si>
  <si>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</si>
  <si>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</si>
  <si>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</si>
  <si>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</si>
  <si>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</si>
  <si>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</si>
  <si>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</si>
  <si>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</si>
  <si>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</si>
  <si>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</si>
  <si>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</si>
  <si>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</si>
  <si>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</si>
  <si>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</si>
  <si>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</si>
  <si>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</si>
  <si>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</si>
  <si>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</si>
  <si>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</si>
  <si>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</si>
  <si>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</si>
  <si>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</si>
  <si>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</si>
  <si>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</si>
  <si>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</si>
  <si>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</si>
  <si>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</si>
  <si>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</si>
  <si>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</si>
  <si>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</si>
  <si>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</si>
  <si>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</si>
  <si>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</si>
  <si>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</si>
  <si>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</si>
  <si>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</si>
  <si>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</si>
  <si>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</si>
  <si>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</si>
  <si>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</si>
  <si>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</si>
  <si>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</si>
  <si>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</si>
  <si>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</si>
  <si>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</si>
  <si>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</si>
  <si>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</si>
  <si>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</si>
  <si>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</si>
  <si>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</si>
  <si>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</si>
  <si>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</si>
  <si>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</si>
  <si>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</si>
  <si>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</si>
  <si>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</si>
  <si>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</si>
  <si>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</si>
  <si>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</si>
  <si>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</si>
  <si>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</si>
  <si>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</si>
  <si>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</si>
  <si>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</si>
  <si>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</si>
  <si>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</si>
  <si>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</si>
  <si>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</si>
  <si>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</si>
  <si>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</si>
  <si>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</si>
  <si>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</si>
  <si>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</si>
  <si>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</si>
  <si>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</si>
  <si>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</si>
  <si>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</si>
  <si>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</si>
  <si>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</si>
  <si>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</si>
  <si>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</si>
  <si>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</si>
  <si>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</si>
  <si>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</si>
  <si>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</si>
  <si>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</si>
  <si>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</si>
  <si>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</si>
  <si>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</si>
  <si>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</si>
  <si>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</si>
  <si>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</si>
  <si>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</si>
  <si>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</si>
  <si>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</si>
  <si>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</si>
  <si>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</si>
  <si>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</si>
  <si>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</si>
  <si>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</si>
  <si>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</si>
  <si>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</si>
  <si>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</si>
  <si>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</si>
  <si>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</si>
  <si>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</si>
  <si>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</si>
  <si>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</si>
  <si>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</si>
  <si>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</si>
  <si>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</si>
  <si>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</si>
  <si>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</si>
  <si>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</si>
  <si>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</si>
  <si>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</si>
  <si>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</si>
  <si>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</si>
  <si>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</si>
  <si>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</si>
  <si>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</si>
  <si>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</si>
  <si>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</si>
  <si>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</si>
  <si>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</si>
  <si>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</si>
  <si>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</si>
  <si>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</si>
  <si>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</si>
  <si>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</si>
  <si>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</si>
  <si>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</si>
  <si>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</si>
  <si>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</si>
  <si>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</si>
  <si>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</si>
  <si>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</si>
  <si>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</si>
  <si>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</si>
  <si>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</si>
  <si>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</si>
  <si>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</si>
  <si>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</si>
  <si>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</si>
  <si>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</si>
  <si>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</si>
  <si>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</si>
  <si>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</si>
  <si>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</si>
  <si>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</si>
  <si>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</si>
  <si>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</si>
  <si>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</si>
  <si>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</si>
  <si>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</si>
  <si>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</si>
  <si>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</si>
  <si>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</si>
  <si>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</si>
  <si>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</si>
  <si>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</si>
  <si>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</si>
  <si>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</si>
  <si>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</si>
  <si>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</si>
  <si>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</si>
  <si>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</si>
  <si>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</si>
  <si>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</si>
  <si>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</si>
  <si>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</si>
  <si>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</si>
  <si>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</si>
  <si>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</si>
  <si>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</si>
  <si>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</si>
  <si>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</si>
  <si>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</si>
  <si>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</si>
  <si>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</si>
  <si>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</si>
  <si>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</si>
  <si>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</si>
  <si>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</si>
  <si>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</si>
  <si>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</si>
  <si>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</si>
  <si>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</si>
  <si>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</si>
  <si>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</si>
  <si>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</si>
  <si>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</si>
  <si>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</si>
  <si>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</si>
  <si>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</si>
  <si>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</si>
  <si>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</si>
  <si>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</si>
  <si>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</si>
  <si>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</si>
  <si>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</si>
  <si>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</si>
  <si>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</si>
  <si>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</si>
  <si>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</si>
  <si>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</si>
  <si>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</si>
  <si>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</si>
  <si>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</si>
  <si>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</si>
  <si>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</si>
  <si>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</si>
  <si>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</si>
  <si>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</si>
  <si>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</si>
  <si>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</si>
  <si>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</si>
  <si>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</si>
  <si>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</si>
  <si>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</si>
  <si>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</si>
  <si>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</si>
  <si>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</si>
  <si>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</si>
  <si>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</si>
  <si>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</si>
  <si>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</si>
  <si>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</si>
  <si>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</si>
  <si>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</si>
  <si>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</si>
  <si>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</si>
  <si>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</si>
  <si>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</si>
  <si>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</si>
  <si>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</si>
  <si>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</si>
  <si>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</si>
  <si>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</si>
  <si>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</si>
  <si>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</si>
  <si>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</si>
  <si>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</si>
  <si>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</si>
  <si>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</si>
  <si>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</si>
  <si>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</si>
  <si>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</si>
  <si>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</si>
  <si>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</si>
  <si>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</si>
  <si>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</si>
  <si>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</si>
  <si>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</si>
  <si>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</si>
  <si>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</si>
  <si>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</si>
  <si>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</si>
  <si>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</si>
  <si>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</si>
  <si>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</si>
  <si>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</si>
  <si>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</si>
  <si>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</si>
  <si>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</si>
  <si>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</si>
  <si>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</si>
  <si>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</si>
  <si>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</si>
  <si>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</si>
  <si>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</si>
  <si>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</si>
  <si>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</si>
  <si>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</si>
  <si>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</si>
  <si>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</si>
  <si>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</si>
  <si>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</si>
  <si>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</si>
  <si>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</si>
  <si>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</si>
  <si>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</si>
  <si>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</si>
  <si>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</si>
  <si>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</si>
  <si>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</si>
  <si>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</si>
  <si>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</si>
  <si>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</si>
  <si>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</si>
  <si>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</si>
  <si>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</si>
  <si>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</si>
  <si>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</si>
  <si>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</si>
  <si>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</si>
  <si>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</si>
  <si>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</si>
  <si>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</si>
  <si>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</si>
  <si>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</si>
  <si>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</si>
  <si>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</si>
  <si>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</si>
  <si>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</si>
  <si>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</si>
  <si>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</si>
  <si>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</si>
  <si>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</si>
  <si>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</si>
  <si>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</si>
  <si>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</si>
  <si>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</si>
  <si>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</si>
  <si>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</si>
  <si>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</si>
  <si>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</si>
  <si>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</si>
  <si>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</si>
  <si>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</si>
  <si>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</si>
  <si>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</si>
  <si>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</si>
  <si>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</si>
  <si>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</si>
  <si>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</si>
  <si>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</si>
  <si>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</si>
  <si>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</si>
  <si>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</si>
  <si>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</si>
  <si>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</si>
  <si>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</si>
  <si>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</si>
  <si>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</si>
  <si>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</si>
  <si>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</si>
  <si>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</si>
  <si>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</si>
  <si>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</si>
  <si>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</si>
  <si>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</si>
  <si>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</si>
  <si>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</si>
  <si>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</si>
  <si>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</si>
  <si>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</si>
  <si>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</si>
  <si>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</si>
  <si>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</si>
  <si>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</si>
  <si>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</si>
  <si>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</si>
  <si>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</si>
  <si>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</si>
  <si>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</si>
  <si>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</si>
  <si>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</si>
  <si>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</si>
  <si>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</si>
  <si>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</si>
  <si>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</si>
  <si>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</si>
  <si>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</si>
  <si>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</si>
  <si>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</si>
  <si>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</si>
  <si>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</si>
  <si>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</si>
  <si>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</si>
  <si>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</si>
  <si>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</si>
  <si>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</si>
  <si>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</si>
  <si>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</si>
  <si>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</si>
  <si>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</si>
  <si>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</si>
  <si>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</si>
  <si>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</si>
  <si>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</si>
  <si>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</si>
  <si>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</si>
  <si>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</si>
  <si>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</si>
  <si>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</si>
  <si>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</si>
  <si>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</si>
  <si>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</si>
  <si>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</si>
  <si>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</si>
  <si>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</si>
  <si>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</si>
  <si>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</si>
  <si>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</si>
  <si>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</si>
  <si>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</si>
  <si>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</si>
  <si>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</si>
  <si>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</si>
  <si>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</si>
  <si>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</si>
  <si>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</si>
  <si>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</si>
  <si>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</si>
  <si>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</si>
  <si>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</si>
  <si>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</si>
  <si>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</si>
  <si>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</si>
  <si>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</si>
  <si>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</si>
  <si>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</si>
  <si>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</si>
  <si>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</si>
  <si>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</si>
  <si>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</si>
  <si>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</si>
  <si>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</si>
  <si>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</si>
  <si>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</si>
  <si>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</si>
  <si>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</si>
  <si>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</si>
  <si>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</si>
  <si>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</si>
  <si>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</si>
  <si>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</si>
  <si>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</si>
  <si>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</si>
  <si>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</si>
  <si>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</si>
  <si>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</si>
  <si>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</si>
  <si>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</si>
  <si>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</si>
  <si>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</si>
  <si>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</si>
  <si>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</si>
  <si>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</si>
  <si>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</si>
  <si>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</si>
  <si>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</si>
  <si>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</si>
  <si>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</si>
  <si>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</si>
  <si>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</si>
  <si>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</si>
  <si>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</si>
  <si>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</si>
  <si>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</si>
  <si>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</si>
  <si>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</si>
  <si>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</si>
  <si>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</si>
  <si>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</si>
  <si>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</si>
  <si>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</si>
  <si>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</si>
  <si>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</si>
  <si>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</si>
  <si>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</si>
  <si>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</si>
  <si>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</si>
  <si>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</si>
  <si>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</si>
  <si>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</si>
  <si>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</si>
  <si>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</si>
  <si>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</si>
  <si>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</si>
  <si>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</si>
  <si>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</si>
  <si>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</si>
  <si>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</si>
  <si>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</si>
  <si>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</si>
  <si>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</si>
  <si>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</si>
  <si>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</si>
  <si>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</si>
  <si>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</si>
  <si>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</si>
  <si>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</si>
  <si>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</si>
  <si>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</si>
  <si>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</si>
  <si>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</si>
  <si>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</si>
  <si>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</si>
  <si>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</si>
  <si>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</si>
  <si>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</si>
  <si>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</si>
  <si>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</si>
  <si>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</si>
  <si>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</si>
  <si>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</si>
  <si>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</si>
  <si>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</si>
  <si>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</si>
  <si>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</si>
  <si>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</si>
  <si>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</si>
  <si>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</si>
  <si>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</si>
  <si>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</si>
  <si>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</si>
  <si>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</si>
  <si>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</si>
  <si>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</si>
  <si>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</si>
  <si>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</si>
  <si>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</si>
  <si>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</si>
  <si>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</si>
  <si>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</si>
  <si>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</si>
  <si>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</si>
  <si>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</si>
  <si>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</si>
  <si>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</si>
  <si>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</si>
  <si>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</si>
  <si>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</si>
  <si>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</si>
  <si>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</si>
  <si>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</si>
  <si>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</si>
  <si>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</si>
  <si>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</si>
  <si>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</si>
  <si>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</si>
  <si>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</si>
  <si>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</si>
  <si>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</si>
  <si>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</si>
  <si>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</si>
  <si>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</si>
  <si>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</si>
  <si>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</si>
  <si>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</si>
  <si>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</si>
  <si>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</si>
  <si>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</si>
  <si>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</si>
  <si>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</si>
  <si>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</si>
  <si>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</si>
  <si>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</si>
  <si>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</si>
  <si>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</si>
  <si>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</si>
  <si>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</si>
  <si>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</si>
  <si>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</si>
  <si>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</si>
  <si>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</si>
  <si>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</si>
  <si>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</si>
  <si>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</si>
  <si>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</si>
  <si>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</si>
  <si>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</si>
  <si>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</si>
  <si>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</si>
  <si>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</si>
  <si>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</si>
  <si>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</si>
  <si>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</si>
  <si>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</si>
  <si>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</si>
  <si>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</si>
  <si>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</si>
  <si>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</si>
  <si>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</si>
  <si>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</si>
  <si>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</si>
  <si>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</si>
  <si>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</si>
  <si>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</si>
  <si>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</si>
  <si>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</si>
  <si>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</si>
  <si>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</si>
  <si>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</si>
  <si>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</si>
  <si>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</si>
  <si>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</si>
  <si>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</si>
  <si>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</si>
  <si>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</si>
  <si>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</si>
  <si>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</si>
  <si>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</si>
  <si>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</si>
  <si>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</si>
  <si>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</si>
  <si>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</si>
  <si>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</si>
  <si>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</si>
  <si>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</si>
  <si>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</si>
  <si>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</si>
  <si>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</si>
  <si>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</si>
  <si>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</si>
  <si>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</si>
  <si>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</si>
  <si>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</si>
  <si>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</si>
  <si>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</si>
  <si>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</si>
  <si>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</si>
  <si>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</si>
  <si>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</si>
  <si>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</si>
  <si>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</si>
  <si>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</si>
  <si>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</si>
  <si>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</si>
  <si>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</si>
  <si>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</si>
  <si>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</si>
  <si>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</si>
  <si>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</si>
  <si>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</si>
  <si>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</si>
  <si>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</si>
  <si>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</si>
  <si>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</si>
  <si>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</si>
  <si>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</si>
  <si>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</si>
  <si>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</si>
  <si>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</si>
  <si>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</si>
  <si>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</si>
  <si>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</si>
  <si>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</si>
  <si>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</si>
  <si>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</si>
  <si>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</si>
  <si>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</si>
  <si>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</si>
  <si>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</si>
  <si>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</si>
  <si>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</si>
  <si>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</si>
  <si>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</si>
  <si>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</si>
  <si>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</si>
  <si>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</si>
  <si>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</si>
  <si>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</si>
  <si>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</si>
  <si>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</si>
  <si>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</si>
  <si>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</si>
  <si>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</si>
  <si>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</si>
  <si>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</si>
  <si>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</si>
  <si>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</si>
  <si>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</si>
  <si>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</si>
  <si>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</si>
  <si>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</si>
  <si>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</si>
  <si>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</si>
  <si>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</si>
  <si>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</si>
  <si>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</si>
  <si>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</si>
  <si>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</si>
  <si>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</si>
  <si>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</si>
  <si>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</si>
  <si>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</si>
  <si>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</si>
  <si>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</si>
  <si>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</si>
  <si>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</si>
  <si>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</si>
  <si>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</si>
  <si>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</si>
  <si>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</si>
  <si>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</si>
  <si>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</si>
  <si>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</si>
  <si>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</si>
  <si>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</si>
  <si>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</si>
  <si>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</si>
  <si>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</si>
  <si>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</si>
  <si>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</si>
  <si>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</si>
  <si>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</si>
  <si>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</si>
  <si>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</si>
  <si>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</si>
  <si>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</si>
  <si>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</si>
  <si>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</si>
  <si>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</si>
  <si>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</si>
  <si>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</si>
  <si>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</si>
  <si>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</si>
  <si>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</si>
  <si>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</si>
  <si>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</si>
  <si>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</si>
  <si>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</si>
  <si>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</si>
  <si>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</si>
  <si>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</si>
  <si>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</si>
  <si>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</si>
  <si>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</si>
  <si>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</si>
  <si>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</si>
  <si>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</si>
  <si>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</si>
  <si>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</si>
  <si>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</si>
  <si>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</si>
  <si>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</si>
  <si>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</si>
  <si>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</si>
  <si>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</si>
  <si>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</si>
  <si>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</si>
  <si>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</si>
  <si>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</si>
  <si>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</si>
  <si>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</si>
  <si>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</si>
  <si>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</si>
  <si>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</si>
  <si>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</si>
  <si>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</si>
  <si>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</si>
  <si>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</si>
  <si>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</si>
  <si>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</si>
  <si>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</si>
  <si>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</si>
  <si>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</si>
  <si>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</si>
  <si>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</si>
  <si>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</si>
  <si>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</si>
  <si>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</si>
  <si>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</si>
  <si>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</si>
  <si>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</si>
  <si>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</si>
  <si>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</si>
  <si>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</si>
  <si>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</si>
  <si>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</si>
  <si>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</si>
  <si>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</si>
  <si>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</si>
  <si>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</si>
  <si>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</si>
  <si>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</si>
  <si>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</si>
  <si>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</si>
  <si>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</si>
  <si>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</si>
  <si>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</si>
  <si>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</si>
  <si>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</si>
  <si>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</si>
  <si>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</si>
  <si>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</si>
  <si>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</si>
  <si>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</si>
  <si>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</si>
  <si>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</si>
  <si>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</si>
  <si>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</si>
  <si>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</si>
  <si>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</si>
  <si>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</si>
  <si>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</si>
  <si>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</si>
  <si>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</si>
  <si>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</si>
  <si>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</si>
  <si>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</si>
  <si>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</si>
  <si>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</si>
  <si>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</si>
  <si>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</si>
  <si>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</si>
  <si>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</si>
  <si>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</si>
  <si>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</si>
  <si>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</si>
  <si>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</si>
  <si>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</si>
  <si>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</si>
  <si>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</si>
  <si>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</si>
  <si>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</si>
  <si>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</si>
  <si>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</si>
  <si>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</si>
  <si>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</si>
  <si>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</si>
  <si>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</si>
  <si>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</si>
  <si>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</si>
  <si>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</si>
  <si>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</si>
  <si>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</si>
  <si>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</si>
  <si>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</si>
  <si>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</si>
  <si>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</si>
  <si>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</si>
  <si>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</si>
  <si>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</si>
  <si>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</si>
  <si>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</si>
  <si>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</si>
  <si>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</si>
  <si>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</si>
  <si>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</si>
  <si>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</si>
  <si>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</si>
  <si>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</si>
  <si>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</si>
  <si>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</si>
  <si>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</si>
  <si>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</si>
  <si>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</si>
  <si>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</si>
  <si>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</si>
  <si>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</si>
  <si>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</si>
  <si>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</si>
  <si>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</si>
  <si>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</si>
  <si>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</si>
  <si>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</si>
  <si>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</si>
  <si>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</si>
  <si>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</si>
  <si>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</si>
  <si>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</si>
  <si>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</si>
  <si>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</si>
  <si>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</si>
  <si>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</si>
  <si>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</si>
  <si>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</si>
  <si>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</si>
  <si>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</si>
  <si>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</si>
  <si>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</si>
  <si>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</si>
  <si>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</si>
  <si>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</si>
  <si>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</si>
  <si>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</si>
  <si>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</si>
  <si>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</si>
  <si>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</si>
  <si>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</si>
  <si>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</si>
  <si>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</si>
  <si>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</si>
  <si>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</si>
  <si>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</si>
  <si>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</si>
  <si>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</si>
  <si>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</si>
  <si>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</si>
  <si>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</si>
  <si>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</si>
  <si>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</si>
  <si>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</si>
  <si>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</si>
  <si>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</si>
  <si>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</si>
  <si>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</si>
  <si>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</si>
  <si>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</si>
  <si>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</si>
  <si>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</si>
  <si>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</si>
  <si>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</si>
  <si>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</si>
  <si>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</si>
  <si>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</si>
  <si>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</si>
  <si>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</si>
  <si>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</si>
  <si>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</si>
  <si>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</si>
  <si>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</si>
  <si>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</si>
  <si>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</si>
  <si>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</si>
  <si>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</si>
  <si>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</si>
  <si>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</si>
  <si>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</si>
  <si>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</si>
  <si>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</si>
  <si>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</si>
  <si>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</si>
  <si>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</si>
  <si>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</si>
  <si>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</si>
  <si>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</si>
  <si>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</si>
  <si>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</si>
  <si>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</si>
  <si>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</si>
  <si>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</si>
  <si>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</si>
  <si>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</si>
  <si>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</si>
  <si>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</si>
  <si>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</si>
  <si>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</si>
  <si>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</si>
  <si>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</si>
  <si>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</si>
  <si>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</si>
  <si>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</si>
  <si>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</si>
  <si>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</si>
  <si>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</si>
  <si>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</si>
  <si>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</si>
  <si>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</si>
  <si>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</si>
  <si>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</si>
  <si>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</si>
  <si>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</si>
  <si>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</si>
  <si>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</si>
  <si>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</si>
  <si>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</si>
  <si>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</si>
  <si>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</si>
  <si>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</si>
  <si>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</si>
  <si>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</si>
  <si>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</si>
  <si>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</si>
  <si>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</si>
  <si>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</si>
  <si>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</si>
  <si>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</si>
  <si>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</si>
  <si>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</si>
  <si>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</si>
  <si>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</si>
  <si>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</si>
  <si>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</si>
  <si>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</si>
  <si>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</si>
  <si>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</si>
  <si>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</si>
  <si>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</si>
  <si>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</si>
  <si>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</si>
  <si>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</si>
  <si>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</si>
  <si>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</si>
  <si>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</si>
  <si>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</si>
  <si>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</si>
  <si>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</si>
  <si>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</si>
  <si>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</si>
  <si>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</si>
  <si>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</si>
  <si>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</si>
  <si>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</si>
  <si>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</si>
  <si>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</si>
  <si>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</si>
  <si>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</si>
  <si>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</si>
  <si>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</si>
  <si>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</si>
  <si>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</si>
  <si>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</si>
  <si>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</si>
  <si>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</si>
  <si>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</si>
  <si>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</si>
  <si>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</si>
  <si>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</si>
  <si>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</si>
  <si>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</si>
  <si>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</si>
  <si>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</si>
  <si>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</si>
  <si>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</si>
  <si>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</si>
  <si>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</si>
  <si>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</si>
  <si>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</si>
  <si>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</si>
  <si>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</si>
  <si>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</si>
  <si>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</si>
  <si>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</si>
  <si>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</si>
  <si>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</si>
  <si>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</si>
  <si>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</si>
  <si>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</si>
  <si>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</si>
  <si>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</si>
  <si>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</si>
  <si>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</si>
  <si>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</si>
  <si>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</si>
  <si>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</si>
  <si>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</si>
  <si>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</si>
  <si>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</si>
  <si>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</si>
  <si>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</si>
  <si>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</si>
  <si>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</si>
  <si>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</si>
  <si>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</si>
  <si>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</si>
  <si>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</si>
  <si>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</si>
  <si>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</si>
  <si>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</si>
  <si>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</si>
  <si>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</si>
  <si>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</si>
  <si>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</si>
  <si>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</si>
  <si>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</si>
  <si>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</si>
  <si>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</si>
  <si>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</si>
  <si>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</si>
  <si>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</si>
  <si>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</si>
  <si>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</si>
  <si>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</si>
  <si>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</si>
  <si>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</si>
  <si>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</si>
  <si>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</si>
  <si>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</si>
  <si>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</si>
  <si>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</si>
  <si>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</si>
  <si>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</si>
  <si>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</si>
  <si>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</si>
  <si>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</si>
  <si>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</si>
  <si>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</si>
  <si>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</si>
  <si>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</si>
  <si>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</si>
  <si>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</si>
  <si>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</si>
  <si>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</si>
  <si>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</si>
  <si>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</si>
  <si>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</si>
  <si>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</si>
  <si>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</si>
  <si>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</si>
  <si>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</si>
  <si>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</si>
  <si>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</si>
  <si>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</si>
  <si>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</si>
  <si>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</si>
  <si>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</si>
  <si>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</si>
  <si>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</si>
  <si>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</si>
  <si>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</si>
  <si>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</si>
  <si>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</si>
  <si>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</si>
  <si>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</si>
  <si>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</si>
  <si>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</si>
  <si>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</si>
  <si>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</si>
  <si>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</si>
  <si>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</si>
  <si>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</si>
  <si>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</si>
  <si>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</si>
  <si>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</si>
  <si>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</si>
  <si>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</si>
  <si>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</si>
  <si>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</si>
  <si>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</si>
  <si>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</si>
  <si>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</si>
  <si>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</si>
  <si>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</si>
  <si>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</si>
  <si>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</si>
  <si>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</si>
  <si>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</si>
  <si>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</si>
  <si>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</si>
  <si>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</si>
  <si>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</si>
  <si>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</si>
  <si>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</si>
  <si>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</si>
  <si>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</si>
  <si>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</si>
  <si>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</si>
  <si>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</si>
  <si>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</si>
  <si>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</si>
  <si>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</si>
  <si>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</si>
  <si>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</si>
  <si>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</si>
  <si>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</si>
  <si>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</si>
  <si>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</si>
  <si>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</si>
  <si>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</si>
  <si>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</si>
  <si>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</si>
  <si>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</si>
  <si>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</si>
  <si>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</si>
  <si>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</si>
  <si>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</si>
  <si>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</si>
  <si>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</si>
  <si>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</si>
  <si>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</si>
  <si>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</si>
  <si>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</si>
  <si>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</si>
  <si>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</si>
  <si>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</si>
  <si>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</si>
  <si>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</si>
  <si>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</si>
  <si>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</si>
  <si>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</si>
  <si>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</si>
  <si>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</si>
  <si>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</si>
  <si>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</si>
  <si>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</si>
  <si>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</si>
  <si>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</si>
  <si>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</si>
  <si>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</si>
  <si>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</si>
  <si>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</si>
  <si>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</si>
  <si>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</si>
  <si>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</si>
  <si>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</si>
  <si>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</si>
  <si>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</si>
  <si>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</si>
  <si>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</si>
  <si>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</si>
  <si>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</si>
  <si>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</si>
  <si>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</si>
  <si>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</si>
  <si>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</si>
  <si>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</si>
  <si>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</si>
  <si>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</si>
  <si>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</si>
  <si>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</si>
  <si>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</si>
  <si>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</si>
  <si>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</si>
  <si>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</si>
  <si>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</si>
  <si>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</si>
  <si>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</si>
  <si>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</si>
  <si>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</si>
  <si>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</si>
  <si>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</si>
  <si>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</si>
  <si>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</si>
  <si>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</si>
  <si>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</si>
  <si>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</si>
  <si>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</si>
  <si>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</si>
  <si>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</si>
  <si>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</si>
  <si>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</si>
  <si>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</si>
  <si>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</si>
  <si>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</si>
  <si>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</si>
  <si>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</si>
  <si>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</si>
  <si>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</si>
  <si>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</si>
  <si>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</si>
  <si>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</si>
  <si>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</si>
  <si>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</si>
  <si>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</si>
  <si>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</si>
  <si>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</si>
  <si>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</si>
  <si>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</si>
  <si>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</si>
  <si>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</si>
  <si>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</si>
  <si>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</si>
  <si>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</si>
  <si>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</si>
  <si>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</si>
  <si>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</si>
  <si>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</si>
  <si>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</si>
  <si>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</si>
  <si>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</si>
  <si>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</si>
  <si>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</si>
  <si>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</si>
  <si>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</si>
  <si>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</si>
  <si>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</si>
  <si>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</si>
  <si>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</si>
  <si>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</si>
  <si>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</si>
  <si>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</si>
  <si>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</si>
  <si>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</si>
  <si>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</si>
  <si>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</si>
  <si>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</si>
  <si>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</si>
  <si>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</si>
  <si>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</si>
  <si>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</si>
  <si>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</si>
  <si>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</si>
  <si>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</si>
  <si>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</si>
  <si>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</si>
  <si>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</si>
  <si>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</si>
  <si>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</si>
  <si>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</si>
  <si>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</si>
  <si>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</si>
  <si>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</si>
  <si>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</si>
  <si>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</si>
  <si>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</si>
  <si>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</si>
  <si>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</si>
  <si>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</si>
  <si>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</si>
  <si>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</si>
  <si>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</si>
  <si>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</si>
  <si>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</si>
  <si>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</si>
  <si>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</si>
  <si>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</si>
  <si>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</si>
  <si>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</si>
  <si>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</si>
  <si>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</si>
  <si>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</si>
  <si>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</si>
  <si>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</si>
  <si>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</si>
  <si>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</si>
  <si>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</si>
  <si>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</si>
  <si>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</si>
  <si>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</si>
  <si>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</si>
  <si>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</si>
  <si>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</si>
  <si>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</si>
  <si>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</si>
  <si>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</si>
  <si>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</si>
  <si>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</si>
  <si>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</si>
  <si>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</si>
  <si>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</si>
  <si>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</si>
  <si>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</si>
  <si>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</si>
  <si>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</si>
  <si>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</si>
  <si>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</si>
  <si>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</si>
  <si>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</si>
  <si>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</si>
  <si>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</si>
  <si>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</si>
  <si>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</si>
  <si>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</si>
  <si>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</si>
  <si>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</si>
  <si>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</si>
  <si>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</si>
  <si>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</si>
  <si>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</si>
  <si>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</si>
  <si>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</si>
  <si>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</si>
  <si>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</si>
  <si>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</si>
  <si>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</si>
  <si>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</si>
  <si>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</si>
  <si>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</si>
  <si>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</si>
  <si>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</si>
  <si>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</si>
  <si>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</si>
  <si>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</si>
  <si>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</si>
  <si>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</si>
  <si>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</si>
  <si>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</si>
  <si>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</si>
  <si>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</si>
  <si>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</si>
  <si>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</si>
  <si>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</si>
  <si>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</si>
  <si>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</si>
  <si>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</si>
  <si>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</si>
  <si>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</si>
  <si>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</si>
  <si>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</si>
  <si>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</si>
  <si>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</si>
  <si>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</si>
  <si>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</si>
  <si>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</si>
  <si>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</si>
  <si>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</si>
  <si>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</si>
  <si>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</si>
  <si>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</si>
  <si>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</si>
  <si>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</si>
  <si>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</si>
  <si>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</si>
  <si>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</si>
  <si>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</si>
  <si>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</si>
  <si>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</si>
  <si>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</si>
  <si>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</si>
  <si>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</si>
  <si>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</si>
  <si>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</si>
  <si>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</si>
  <si>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</si>
  <si>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</si>
  <si>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</si>
  <si>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</si>
  <si>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</si>
  <si>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</si>
  <si>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</si>
  <si>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</si>
  <si>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</si>
  <si>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</si>
  <si>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</si>
  <si>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</si>
  <si>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</si>
  <si>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</si>
  <si>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</si>
  <si>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</si>
  <si>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</si>
  <si>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</si>
  <si>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</si>
  <si>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</si>
  <si>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</si>
  <si>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</si>
  <si>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</si>
  <si>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</si>
  <si>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</si>
  <si>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</si>
  <si>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</si>
  <si>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</si>
  <si>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</si>
  <si>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</si>
  <si>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</si>
  <si>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</si>
  <si>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</si>
  <si>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</si>
  <si>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</si>
  <si>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</si>
  <si>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</si>
  <si>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</si>
  <si>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</si>
  <si>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</si>
  <si>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</si>
  <si>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</si>
  <si>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</si>
  <si>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</si>
  <si>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</si>
  <si>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</si>
  <si>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</si>
  <si>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</si>
  <si>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</si>
  <si>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</si>
  <si>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</si>
  <si>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</si>
  <si>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</si>
  <si>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</si>
  <si>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</si>
  <si>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</si>
  <si>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</si>
  <si>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</si>
  <si>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</si>
  <si>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</si>
  <si>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</si>
  <si>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</si>
  <si>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</si>
  <si>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</si>
  <si>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</si>
  <si>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</si>
  <si>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</si>
  <si>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</si>
  <si>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</si>
  <si>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</si>
  <si>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</si>
  <si>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</si>
  <si>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</si>
  <si>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</si>
  <si>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</si>
  <si>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</si>
  <si>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</si>
  <si>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</si>
  <si>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</si>
  <si>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</si>
  <si>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</si>
  <si>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</si>
  <si>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</si>
  <si>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</si>
  <si>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</si>
  <si>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</si>
  <si>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</si>
  <si>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</si>
  <si>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</si>
  <si>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</si>
  <si>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</si>
  <si>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</si>
  <si>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</si>
  <si>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</si>
  <si>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</si>
  <si>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</si>
  <si>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</si>
  <si>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</si>
  <si>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</si>
  <si>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</si>
  <si>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</si>
  <si>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</si>
  <si>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</si>
  <si>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</si>
  <si>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</si>
  <si>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</si>
  <si>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</si>
  <si>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</si>
  <si>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</si>
  <si>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</si>
  <si>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</si>
  <si>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</si>
  <si>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</si>
  <si>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</si>
  <si>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</si>
  <si>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</si>
  <si>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</si>
  <si>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</si>
  <si>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</si>
  <si>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</si>
  <si>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</si>
  <si>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</si>
  <si>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</si>
  <si>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</si>
  <si>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</si>
  <si>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</si>
  <si>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</si>
  <si>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</si>
  <si>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</si>
  <si>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</si>
  <si>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</si>
  <si>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</si>
  <si>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</si>
  <si>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</si>
  <si>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</si>
  <si>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</si>
  <si>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</si>
  <si>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</si>
  <si>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</si>
  <si>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</si>
  <si>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</si>
  <si>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</si>
  <si>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</si>
  <si>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</si>
  <si>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</si>
  <si>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</si>
  <si>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</si>
  <si>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</si>
  <si>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</si>
  <si>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</si>
  <si>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</si>
  <si>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</si>
  <si>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</si>
  <si>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</si>
  <si>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</si>
  <si>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</si>
  <si>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</si>
  <si>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</si>
  <si>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</si>
  <si>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</si>
  <si>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</si>
  <si>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</si>
  <si>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</si>
  <si>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</si>
  <si>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</si>
  <si>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</si>
  <si>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</si>
  <si>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</si>
  <si>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</si>
  <si>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</si>
  <si>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</si>
  <si>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</si>
  <si>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</si>
  <si>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</si>
  <si>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</si>
  <si>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</si>
  <si>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</si>
  <si>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</si>
  <si>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</si>
  <si>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</si>
  <si>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</si>
  <si>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</si>
  <si>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</si>
  <si>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</si>
  <si>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</si>
  <si>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</si>
  <si>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</si>
  <si>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</si>
  <si>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</si>
  <si>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</si>
  <si>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</si>
  <si>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</si>
  <si>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</si>
  <si>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</si>
  <si>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</si>
  <si>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</si>
  <si>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</si>
  <si>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</si>
  <si>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</si>
  <si>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</si>
  <si>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</si>
  <si>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</si>
  <si>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</si>
  <si>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</si>
  <si>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</si>
  <si>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</si>
  <si>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</si>
  <si>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</si>
  <si>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</si>
  <si>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</si>
  <si>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</si>
  <si>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</si>
  <si>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</si>
  <si>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</si>
  <si>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</si>
  <si>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</si>
  <si>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</si>
  <si>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</si>
  <si>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</si>
  <si>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</si>
  <si>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</si>
  <si>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</si>
  <si>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</si>
  <si>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</si>
  <si>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</si>
  <si>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</si>
  <si>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</si>
  <si>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</si>
  <si>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</si>
  <si>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</si>
  <si>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</si>
  <si>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</si>
  <si>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</si>
  <si>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</si>
  <si>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</si>
  <si>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</si>
  <si>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</si>
  <si>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</si>
  <si>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</si>
  <si>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</si>
  <si>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</si>
  <si>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</si>
  <si>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</si>
  <si>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</si>
  <si>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</si>
  <si>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</si>
  <si>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</si>
  <si>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</si>
  <si>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</si>
  <si>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</si>
  <si>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</si>
  <si>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</si>
  <si>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</si>
  <si>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</si>
  <si>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</si>
  <si>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</si>
  <si>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</si>
  <si>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</si>
  <si>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</si>
  <si>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</si>
  <si>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</si>
  <si>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</si>
  <si>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</si>
  <si>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</si>
  <si>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</si>
  <si>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</si>
  <si>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</si>
  <si>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</si>
  <si>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</si>
  <si>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</si>
  <si>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</si>
  <si>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</si>
  <si>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</si>
  <si>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</si>
  <si>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</si>
  <si>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</si>
  <si>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</si>
  <si>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</si>
  <si>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</si>
  <si>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</si>
  <si>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</si>
  <si>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</si>
  <si>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</si>
  <si>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</si>
  <si>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</si>
  <si>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</si>
  <si>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</si>
  <si>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</si>
  <si>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</si>
  <si>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</si>
  <si>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</si>
  <si>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</si>
  <si>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</si>
  <si>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</si>
  <si>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</si>
  <si>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</si>
  <si>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</si>
  <si>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</si>
  <si>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</si>
  <si>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</si>
  <si>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</si>
  <si>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</si>
  <si>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</si>
  <si>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</si>
  <si>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</si>
  <si>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</si>
  <si>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</si>
  <si>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</si>
  <si>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</si>
  <si>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</si>
  <si>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</si>
  <si>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</si>
  <si>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</si>
  <si>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</si>
  <si>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</si>
  <si>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</si>
  <si>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</si>
  <si>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</si>
  <si>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</si>
  <si>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</si>
  <si>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</si>
  <si>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</si>
  <si>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</si>
  <si>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</si>
  <si>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</si>
  <si>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</si>
  <si>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</si>
  <si>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</si>
  <si>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</si>
  <si>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</si>
  <si>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</si>
  <si>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</si>
  <si>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</si>
  <si>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</si>
  <si>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</si>
  <si>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</si>
  <si>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</si>
  <si>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</si>
  <si>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</si>
  <si>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</si>
  <si>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</si>
  <si>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</si>
  <si>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</si>
  <si>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</si>
  <si>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</si>
  <si>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</si>
  <si>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</si>
  <si>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</si>
  <si>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</si>
  <si>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</si>
  <si>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</si>
  <si>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</si>
  <si>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</si>
  <si>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</si>
  <si>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</si>
  <si>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</si>
  <si>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</si>
  <si>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</si>
  <si>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</si>
  <si>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</si>
  <si>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</si>
  <si>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</si>
  <si>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</si>
  <si>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</si>
  <si>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</si>
  <si>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</si>
  <si>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</si>
  <si>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</si>
  <si>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</si>
  <si>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</si>
  <si>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</si>
  <si>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</si>
  <si>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</si>
  <si>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</si>
  <si>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</si>
  <si>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</si>
  <si>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</si>
  <si>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</si>
  <si>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</si>
  <si>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</si>
  <si>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</si>
  <si>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</si>
  <si>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</si>
  <si>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</si>
  <si>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</si>
  <si>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</si>
  <si>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</si>
  <si>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</si>
  <si>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</si>
  <si>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</si>
  <si>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</si>
  <si>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</si>
  <si>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</si>
  <si>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</si>
  <si>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</si>
  <si>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</si>
  <si>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</si>
  <si>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</si>
  <si>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</si>
  <si>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</si>
  <si>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</si>
  <si>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</si>
  <si>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</si>
  <si>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</si>
  <si>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</si>
  <si>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</si>
  <si>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</si>
  <si>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</si>
  <si>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</si>
  <si>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</si>
  <si>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</si>
  <si>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</si>
  <si>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</si>
  <si>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</si>
  <si>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</si>
  <si>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</si>
  <si>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</si>
  <si>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</si>
  <si>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</si>
  <si>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</si>
  <si>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</si>
  <si>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</si>
  <si>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</si>
  <si>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</si>
  <si>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</si>
  <si>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</si>
  <si>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</si>
  <si>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</si>
  <si>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</si>
  <si>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</si>
  <si>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</si>
  <si>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</si>
  <si>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</si>
  <si>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</si>
  <si>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</si>
  <si>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</si>
  <si>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</si>
  <si>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</si>
  <si>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</si>
  <si>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</si>
  <si>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</si>
  <si>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</si>
  <si>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</si>
  <si>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</si>
  <si>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</si>
  <si>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</si>
  <si>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</si>
  <si>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</si>
  <si>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</si>
  <si>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</si>
  <si>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</si>
  <si>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</si>
  <si>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</si>
  <si>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</si>
  <si>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</si>
  <si>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</si>
  <si>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</si>
  <si>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</si>
  <si>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</si>
  <si>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</si>
  <si>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</si>
  <si>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</si>
  <si>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</si>
  <si>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</si>
  <si>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</si>
  <si>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</si>
  <si>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</si>
  <si>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</si>
  <si>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</si>
  <si>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</si>
  <si>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</si>
  <si>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</si>
  <si>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</si>
  <si>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</si>
  <si>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</si>
  <si>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</si>
  <si>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</si>
  <si>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</si>
  <si>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</si>
  <si>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</si>
  <si>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</si>
  <si>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</si>
  <si>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</si>
  <si>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</si>
  <si>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</si>
  <si>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</si>
  <si>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</si>
  <si>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</si>
  <si>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</si>
  <si>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</si>
  <si>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</si>
  <si>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</si>
  <si>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</si>
  <si>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</si>
  <si>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</si>
  <si>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</si>
  <si>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</si>
  <si>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</si>
  <si>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</si>
  <si>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</si>
  <si>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</si>
  <si>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</si>
  <si>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</si>
  <si>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</si>
  <si>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</si>
  <si>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</si>
  <si>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</si>
  <si>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</si>
  <si>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</si>
  <si>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</si>
  <si>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</si>
  <si>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</si>
  <si>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</si>
  <si>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</si>
  <si>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</si>
  <si>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</si>
  <si>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</si>
  <si>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</si>
  <si>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</si>
  <si>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</si>
  <si>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</si>
  <si>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</si>
  <si>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</si>
  <si>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</si>
  <si>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</si>
  <si>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</si>
  <si>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</si>
  <si>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</si>
  <si>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</si>
  <si>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</si>
  <si>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</si>
  <si>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</si>
  <si>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</si>
  <si>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</si>
  <si>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</si>
  <si>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</si>
  <si>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</si>
  <si>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</si>
  <si>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</si>
  <si>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</si>
  <si>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</si>
  <si>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</si>
  <si>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</si>
  <si>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</si>
  <si>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</si>
  <si>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</si>
  <si>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</si>
  <si>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</si>
  <si>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</si>
  <si>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</si>
  <si>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</si>
  <si>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</si>
  <si>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</si>
  <si>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</si>
  <si>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</si>
  <si>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</si>
  <si>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</si>
  <si>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</si>
  <si>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</si>
  <si>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</si>
  <si>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</si>
  <si>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</si>
  <si>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</si>
  <si>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</si>
  <si>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</si>
  <si>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</si>
  <si>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</si>
  <si>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</si>
  <si>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</si>
  <si>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</si>
  <si>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</si>
  <si>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</si>
  <si>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</si>
  <si>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</si>
  <si>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</si>
  <si>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</si>
  <si>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</si>
  <si>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</si>
  <si>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</si>
  <si>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</si>
  <si>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</si>
  <si>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</si>
  <si>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</si>
  <si>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</si>
  <si>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</si>
  <si>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</si>
  <si>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</si>
  <si>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</si>
  <si>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</si>
  <si>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</si>
  <si>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</si>
  <si>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</si>
  <si>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</si>
  <si>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</si>
  <si>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</si>
  <si>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</si>
  <si>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</si>
  <si>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</si>
  <si>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</si>
  <si>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</si>
  <si>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</si>
  <si>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</si>
  <si>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</si>
  <si>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</si>
  <si>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</si>
  <si>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</si>
  <si>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</si>
  <si>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</si>
  <si>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</si>
  <si>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</si>
  <si>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</si>
  <si>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</si>
  <si>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</si>
  <si>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</si>
  <si>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</si>
  <si>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</si>
  <si>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</si>
  <si>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</si>
  <si>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</si>
  <si>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</si>
  <si>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</si>
  <si>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</si>
  <si>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</si>
  <si>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</si>
  <si>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</si>
  <si>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</si>
  <si>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</si>
  <si>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</si>
  <si>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</si>
  <si>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</si>
  <si>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</si>
  <si>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</si>
  <si>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</si>
  <si>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</si>
  <si>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</si>
  <si>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</si>
  <si>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</si>
  <si>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</si>
  <si>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</si>
  <si>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</si>
  <si>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</si>
  <si>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</si>
  <si>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</si>
  <si>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</si>
  <si>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</si>
  <si>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</si>
  <si>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</si>
  <si>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</si>
  <si>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</si>
  <si>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</si>
  <si>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</si>
  <si>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</si>
  <si>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</si>
  <si>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</si>
  <si>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</si>
  <si>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</si>
  <si>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</si>
  <si>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</si>
  <si>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</si>
  <si>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</si>
  <si>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</si>
  <si>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</si>
  <si>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</si>
  <si>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</si>
  <si>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</si>
  <si>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</si>
  <si>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</si>
  <si>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</si>
  <si>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</si>
  <si>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</si>
  <si>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</si>
  <si>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</si>
  <si>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</si>
  <si>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</si>
  <si>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</si>
  <si>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</si>
  <si>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</si>
  <si>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</si>
  <si>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</si>
  <si>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</si>
  <si>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</si>
  <si>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</si>
  <si>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</si>
  <si>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</si>
  <si>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</si>
  <si>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</si>
  <si>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</si>
  <si>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</si>
  <si>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</si>
  <si>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</si>
  <si>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</si>
  <si>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</si>
  <si>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</si>
  <si>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</si>
  <si>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</si>
  <si>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</si>
  <si>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</si>
  <si>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</si>
  <si>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</si>
  <si>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</si>
  <si>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</si>
  <si>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</si>
  <si>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</si>
  <si>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</si>
  <si>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</si>
  <si>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</si>
  <si>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</si>
  <si>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</si>
  <si>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</si>
  <si>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</si>
  <si>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</si>
  <si>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</si>
  <si>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</si>
  <si>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</si>
  <si>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</si>
  <si>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</si>
  <si>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</si>
  <si>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</si>
  <si>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</si>
  <si>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</si>
  <si>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</si>
  <si>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</si>
  <si>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</si>
  <si>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</si>
  <si>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</si>
  <si>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</si>
  <si>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</si>
  <si>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</si>
  <si>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</si>
  <si>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</si>
  <si>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</si>
  <si>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</si>
  <si>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</si>
  <si>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</si>
  <si>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</si>
  <si>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</si>
  <si>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</si>
  <si>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</si>
  <si>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</si>
  <si>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</si>
  <si>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</si>
  <si>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</si>
  <si>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</si>
  <si>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</si>
  <si>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</si>
  <si>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</si>
  <si>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</si>
  <si>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</si>
  <si>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</si>
  <si>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</si>
  <si>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</si>
  <si>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</si>
  <si>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</si>
  <si>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</si>
  <si>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</si>
  <si>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</si>
  <si>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</si>
  <si>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</si>
  <si>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</si>
  <si>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</si>
  <si>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</si>
  <si>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</si>
  <si>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</si>
  <si>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</si>
  <si>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</si>
  <si>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</si>
  <si>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</si>
  <si>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</si>
  <si>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</si>
  <si>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</si>
  <si>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</si>
  <si>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</si>
  <si>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</si>
  <si>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</si>
  <si>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</si>
  <si>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</si>
  <si>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</si>
  <si>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</si>
  <si>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</si>
  <si>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</si>
  <si>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</si>
  <si>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</si>
  <si>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</si>
  <si>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</si>
  <si>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</si>
  <si>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</si>
  <si>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</si>
  <si>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</si>
  <si>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</si>
  <si>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</si>
  <si>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</si>
  <si>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</si>
  <si>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</si>
  <si>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</si>
  <si>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</si>
  <si>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</si>
  <si>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</si>
  <si>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</si>
  <si>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</si>
  <si>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</si>
  <si>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</si>
  <si>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</si>
  <si>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</si>
  <si>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</si>
  <si>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</si>
  <si>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</si>
  <si>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</si>
  <si>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</si>
  <si>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</si>
  <si>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</si>
  <si>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</si>
  <si>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</si>
  <si>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</si>
  <si>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</si>
  <si>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</si>
  <si>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</si>
  <si>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</si>
  <si>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</si>
  <si>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</si>
  <si>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</si>
  <si>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</si>
  <si>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</si>
  <si>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</si>
  <si>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</si>
  <si>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</si>
  <si>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</si>
  <si>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</si>
  <si>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</si>
  <si>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</si>
  <si>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</si>
  <si>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</si>
  <si>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</si>
  <si>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</si>
  <si>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</si>
  <si>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</si>
  <si>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</si>
  <si>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</si>
  <si>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</si>
  <si>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</si>
  <si>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</si>
  <si>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</si>
  <si>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</si>
  <si>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</si>
  <si>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</si>
  <si>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</si>
  <si>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</si>
  <si>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</si>
  <si>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</si>
  <si>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</si>
  <si>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</si>
  <si>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</si>
  <si>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</si>
  <si>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</si>
  <si>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</si>
  <si>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</si>
  <si>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</si>
  <si>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</si>
  <si>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</si>
  <si>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</si>
  <si>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</si>
  <si>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</si>
  <si>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</si>
  <si>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</si>
  <si>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</si>
  <si>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</si>
  <si>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</si>
  <si>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</si>
  <si>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</si>
  <si>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</si>
  <si>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</si>
  <si>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</si>
  <si>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</si>
  <si>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</si>
  <si>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</si>
  <si>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</si>
  <si>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</si>
  <si>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</si>
  <si>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</si>
  <si>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</si>
  <si>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</si>
  <si>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</si>
  <si>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</si>
  <si>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</si>
  <si>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</si>
  <si>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</si>
  <si>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</si>
  <si>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</si>
  <si>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</si>
  <si>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</si>
  <si>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</si>
  <si>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</si>
  <si>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</si>
  <si>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</si>
  <si>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</si>
  <si>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</si>
  <si>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</si>
  <si>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</si>
  <si>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</si>
  <si>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</si>
  <si>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</si>
  <si>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</si>
  <si>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</si>
  <si>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</si>
  <si>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</si>
  <si>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</si>
  <si>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</si>
  <si>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</si>
  <si>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</si>
  <si>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</si>
  <si>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</si>
  <si>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</si>
  <si>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</si>
  <si>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</si>
  <si>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</si>
  <si>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</si>
  <si>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</si>
  <si>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</si>
  <si>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</si>
  <si>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</si>
  <si>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</si>
  <si>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</si>
  <si>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</si>
  <si>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</si>
  <si>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</si>
  <si>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</si>
  <si>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</si>
  <si>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</si>
  <si>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</si>
  <si>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</si>
  <si>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</si>
  <si>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</si>
  <si>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</si>
  <si>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</si>
  <si>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</si>
  <si>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</si>
  <si>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</si>
  <si>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</si>
  <si>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</si>
  <si>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</si>
  <si>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</si>
  <si>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</si>
  <si>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</si>
  <si>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</si>
  <si>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</si>
  <si>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</si>
  <si>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</si>
  <si>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</si>
  <si>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</si>
  <si>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</si>
  <si>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</si>
  <si>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</si>
  <si>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</si>
  <si>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</si>
  <si>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</si>
  <si>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</si>
  <si>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</si>
  <si>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</si>
  <si>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</si>
  <si>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</si>
  <si>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</si>
  <si>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</si>
  <si>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</si>
  <si>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</si>
  <si>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</si>
  <si>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</si>
  <si>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</si>
  <si>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</si>
  <si>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</si>
  <si>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</si>
  <si>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</si>
  <si>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</si>
  <si>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</si>
  <si>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</si>
  <si>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</si>
  <si>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</si>
  <si>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</si>
  <si>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</si>
  <si>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</si>
  <si>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</si>
  <si>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</si>
  <si>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</si>
  <si>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</si>
  <si>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</si>
  <si>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</si>
  <si>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</si>
  <si>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</si>
  <si>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</si>
  <si>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</si>
  <si>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</si>
  <si>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</si>
  <si>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</si>
  <si>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</si>
  <si>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</si>
  <si>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</si>
  <si>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</si>
  <si>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</si>
  <si>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</si>
  <si>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</si>
  <si>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</si>
  <si>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</si>
  <si>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</si>
  <si>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</si>
  <si>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</si>
  <si>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</si>
  <si>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</si>
  <si>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</si>
  <si>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</si>
  <si>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</si>
  <si>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</si>
  <si>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</si>
  <si>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</si>
  <si>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</si>
  <si>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</si>
  <si>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</si>
  <si>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</si>
  <si>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</si>
  <si>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</si>
  <si>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</si>
  <si>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</si>
  <si>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</si>
  <si>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</si>
  <si>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</si>
  <si>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</si>
  <si>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</si>
  <si>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</si>
  <si>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</si>
  <si>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</si>
  <si>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</si>
  <si>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</si>
  <si>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</si>
  <si>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</si>
  <si>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</si>
  <si>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</si>
  <si>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</si>
  <si>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</si>
  <si>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</si>
  <si>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</si>
  <si>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</si>
  <si>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</si>
  <si>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</si>
  <si>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</si>
  <si>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</si>
  <si>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</si>
  <si>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</si>
  <si>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</si>
  <si>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</si>
  <si>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</si>
  <si>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</si>
  <si>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</si>
  <si>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</si>
  <si>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</si>
  <si>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</si>
  <si>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</si>
  <si>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</si>
  <si>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</si>
  <si>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</si>
  <si>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</si>
  <si>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</si>
  <si>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</si>
  <si>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</si>
  <si>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</si>
  <si>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</si>
  <si>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</si>
  <si>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</si>
  <si>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</si>
  <si>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</si>
  <si>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</si>
  <si>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</si>
  <si>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</si>
  <si>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</si>
  <si>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</si>
  <si>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</si>
  <si>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</si>
  <si>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</si>
  <si>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</si>
  <si>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</si>
  <si>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</si>
  <si>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</si>
  <si>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</si>
  <si>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</si>
  <si>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</si>
  <si>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</si>
  <si>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</si>
  <si>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</si>
  <si>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</si>
  <si>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</si>
  <si>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</si>
  <si>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</si>
  <si>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</si>
  <si>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</si>
  <si>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</si>
  <si>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</si>
  <si>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</si>
  <si>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</si>
  <si>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</si>
  <si>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</si>
  <si>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</si>
  <si>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</si>
  <si>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</si>
  <si>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</si>
  <si>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</si>
  <si>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</si>
  <si>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</si>
  <si>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</si>
  <si>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</si>
  <si>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</si>
  <si>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</si>
  <si>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</si>
  <si>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</si>
  <si>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</si>
  <si>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</si>
  <si>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</si>
  <si>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</si>
  <si>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</si>
  <si>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</si>
  <si>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</si>
  <si>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</si>
  <si>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</si>
  <si>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</si>
  <si>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</si>
  <si>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</si>
  <si>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</si>
  <si>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</si>
  <si>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</si>
  <si>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</si>
  <si>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</si>
  <si>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</si>
  <si>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</si>
  <si>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</si>
  <si>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</si>
  <si>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</si>
  <si>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</si>
  <si>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</si>
  <si>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</si>
  <si>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</si>
  <si>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</si>
  <si>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</si>
  <si>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</si>
  <si>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</si>
  <si>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</si>
  <si>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</si>
  <si>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</si>
  <si>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</si>
  <si>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</si>
  <si>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</si>
  <si>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</si>
  <si>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</si>
  <si>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</si>
  <si>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</si>
  <si>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</si>
  <si>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</si>
  <si>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</si>
  <si>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</si>
  <si>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</si>
  <si>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</si>
  <si>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</si>
  <si>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</si>
  <si>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</si>
  <si>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</si>
  <si>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</si>
  <si>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</si>
  <si>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</si>
  <si>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</si>
  <si>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</si>
  <si>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</si>
  <si>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</si>
  <si>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</si>
  <si>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</si>
  <si>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</si>
  <si>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</si>
  <si>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</si>
  <si>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</si>
  <si>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</si>
  <si>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</si>
  <si>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</si>
  <si>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</si>
  <si>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</si>
  <si>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</si>
  <si>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</si>
  <si>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</si>
  <si>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</si>
  <si>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</si>
  <si>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</si>
  <si>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</si>
  <si>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</si>
  <si>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</si>
  <si>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</si>
  <si>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</si>
  <si>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</si>
  <si>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</si>
  <si>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</si>
  <si>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</si>
  <si>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</si>
  <si>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</si>
  <si>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</si>
  <si>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</si>
  <si>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</si>
  <si>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</si>
  <si>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</si>
  <si>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</si>
  <si>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</si>
  <si>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</si>
  <si>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</si>
  <si>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</si>
  <si>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</si>
  <si>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</si>
  <si>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</si>
  <si>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</si>
  <si>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</si>
  <si>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</si>
  <si>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</si>
  <si>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</si>
  <si>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</si>
  <si>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</si>
  <si>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</si>
  <si>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</si>
  <si>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</si>
  <si>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</si>
  <si>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</si>
  <si>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</si>
  <si>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</si>
  <si>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</si>
  <si>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</si>
  <si>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</si>
  <si>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</si>
  <si>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</si>
  <si>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</si>
  <si>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</si>
  <si>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</si>
  <si>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</si>
  <si>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</si>
  <si>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</si>
  <si>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</si>
  <si>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</si>
  <si>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</si>
  <si>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</si>
  <si>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</si>
  <si>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</si>
  <si>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</si>
  <si>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</si>
  <si>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</si>
  <si>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</si>
  <si>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</si>
  <si>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</si>
  <si>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</si>
  <si>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</si>
  <si>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</si>
  <si>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</si>
  <si>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</si>
  <si>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</si>
  <si>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</si>
  <si>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</si>
  <si>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</si>
  <si>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</si>
  <si>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</si>
  <si>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</si>
  <si>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</si>
  <si>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</si>
  <si>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</si>
  <si>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</si>
  <si>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</si>
  <si>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</si>
  <si>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</si>
  <si>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</si>
  <si>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</si>
  <si>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</si>
  <si>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</si>
  <si>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</si>
  <si>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</si>
  <si>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</si>
  <si>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</si>
  <si>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</si>
  <si>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</si>
  <si>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</si>
  <si>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</si>
  <si>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</si>
  <si>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</si>
  <si>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</si>
  <si>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</si>
  <si>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</si>
  <si>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</si>
  <si>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</si>
  <si>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</si>
  <si>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</si>
  <si>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</si>
  <si>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</si>
  <si>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</si>
  <si>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</si>
  <si>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</si>
  <si>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</si>
  <si>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</si>
  <si>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</si>
  <si>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</si>
  <si>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</si>
  <si>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</si>
  <si>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</si>
  <si>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</si>
  <si>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</si>
  <si>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</si>
  <si>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</si>
  <si>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</si>
  <si>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</si>
  <si>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</si>
  <si>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</si>
  <si>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</si>
  <si>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</si>
  <si>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</si>
  <si>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</si>
  <si>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</si>
  <si>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</si>
  <si>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</si>
  <si>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</si>
  <si>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</si>
  <si>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</si>
  <si>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</si>
  <si>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</si>
  <si>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</si>
  <si>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</si>
  <si>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</si>
  <si>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</si>
  <si>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</si>
  <si>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</si>
  <si>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</si>
  <si>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</si>
  <si>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</si>
  <si>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</si>
  <si>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</si>
  <si>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</si>
  <si>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</si>
  <si>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</si>
  <si>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</si>
  <si>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</si>
  <si>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</si>
  <si>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</si>
  <si>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</si>
  <si>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</si>
  <si>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</si>
  <si>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</si>
  <si>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</si>
  <si>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</si>
  <si>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</si>
  <si>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</si>
  <si>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</si>
  <si>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</si>
  <si>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</si>
  <si>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</si>
  <si>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</si>
  <si>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</si>
  <si>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</si>
  <si>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</si>
  <si>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</si>
  <si>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</si>
  <si>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</si>
  <si>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</si>
  <si>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</si>
  <si>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</si>
  <si>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</si>
  <si>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</si>
  <si>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</si>
  <si>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</si>
  <si>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</si>
  <si>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</si>
  <si>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</si>
  <si>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</si>
  <si>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</si>
  <si>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</si>
  <si>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</si>
  <si>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</si>
  <si>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</si>
  <si>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</si>
  <si>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</si>
  <si>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</si>
  <si>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</si>
  <si>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</si>
  <si>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</si>
  <si>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</si>
  <si>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</si>
  <si>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</si>
  <si>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</si>
  <si>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</si>
  <si>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</si>
  <si>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</si>
  <si>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</si>
  <si>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</si>
  <si>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</si>
  <si>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</si>
  <si>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</si>
  <si>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</si>
  <si>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</si>
  <si>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</si>
  <si>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</si>
  <si>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</si>
  <si>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</si>
  <si>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</si>
  <si>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</si>
  <si>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</si>
  <si>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</si>
  <si>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</si>
  <si>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</si>
  <si>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</si>
  <si>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</si>
  <si>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</si>
  <si>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</si>
  <si>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</si>
  <si>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</si>
  <si>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</si>
  <si>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</si>
  <si>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</si>
  <si>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</si>
  <si>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</si>
  <si>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</si>
  <si>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</si>
  <si>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</si>
  <si>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</si>
  <si>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</si>
  <si>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</si>
  <si>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</si>
  <si>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</si>
  <si>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</si>
  <si>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</si>
  <si>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</si>
  <si>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</si>
  <si>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</si>
  <si>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</si>
  <si>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</si>
  <si>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</si>
  <si>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</si>
  <si>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</si>
  <si>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</si>
  <si>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</si>
  <si>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</si>
  <si>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</si>
  <si>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</si>
  <si>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</si>
  <si>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</si>
  <si>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</si>
  <si>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</si>
  <si>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</si>
  <si>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</si>
  <si>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</si>
  <si>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</si>
  <si>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</si>
  <si>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</si>
  <si>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</si>
  <si>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</si>
  <si>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</si>
  <si>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</si>
  <si>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</si>
  <si>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</si>
  <si>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</si>
  <si>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</si>
  <si>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</si>
  <si>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</si>
  <si>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</si>
  <si>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</si>
  <si>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</si>
  <si>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</si>
  <si>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</si>
  <si>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</si>
  <si>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</si>
  <si>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</si>
  <si>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</si>
  <si>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</si>
  <si>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</si>
  <si>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</si>
  <si>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</si>
  <si>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</si>
  <si>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</si>
  <si>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</si>
  <si>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</si>
  <si>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</si>
  <si>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</si>
  <si>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</si>
  <si>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</si>
  <si>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</si>
  <si>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</si>
  <si>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</si>
  <si>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</si>
  <si>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</si>
  <si>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</si>
  <si>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</si>
  <si>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</si>
  <si>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</si>
  <si>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</si>
  <si>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</si>
  <si>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</si>
  <si>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</si>
  <si>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</si>
  <si>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</si>
  <si>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</si>
  <si>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</si>
  <si>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</si>
  <si>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</si>
  <si>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</si>
  <si>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</si>
  <si>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</si>
  <si>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</si>
  <si>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</si>
  <si>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</si>
  <si>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</si>
  <si>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</si>
  <si>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</si>
  <si>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</si>
  <si>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</si>
  <si>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</si>
  <si>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</si>
  <si>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</si>
  <si>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</si>
  <si>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</si>
  <si>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</si>
  <si>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</si>
  <si>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</si>
  <si>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</si>
  <si>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</si>
  <si>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</si>
  <si>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</si>
  <si>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</si>
  <si>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</si>
  <si>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</si>
  <si>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</si>
  <si>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</si>
  <si>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</si>
  <si>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</si>
  <si>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</si>
  <si>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</si>
  <si>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</si>
  <si>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</si>
  <si>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</si>
  <si>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</si>
  <si>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</si>
  <si>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</si>
  <si>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</si>
  <si>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</si>
  <si>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</si>
  <si>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</si>
  <si>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</si>
  <si>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</si>
  <si>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</si>
  <si>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</si>
  <si>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</si>
  <si>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</si>
  <si>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</si>
  <si>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</si>
  <si>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</si>
  <si>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</si>
  <si>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</si>
  <si>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</si>
  <si>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</si>
  <si>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</si>
  <si>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</si>
  <si>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</si>
  <si>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</si>
  <si>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</si>
  <si>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</si>
  <si>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</si>
  <si>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</si>
  <si>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</si>
  <si>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</si>
  <si>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</si>
  <si>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</si>
  <si>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</si>
  <si>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</si>
  <si>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</si>
  <si>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</si>
  <si>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</si>
  <si>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</si>
  <si>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</si>
  <si>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</si>
  <si>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</si>
  <si>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</si>
  <si>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</si>
  <si>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</si>
  <si>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</si>
  <si>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</si>
  <si>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</si>
  <si>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</si>
  <si>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</si>
  <si>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</si>
  <si>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</si>
  <si>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</si>
  <si>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</si>
  <si>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</si>
  <si>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</si>
  <si>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</si>
  <si>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</si>
  <si>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</si>
  <si>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</si>
  <si>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</si>
  <si>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</si>
  <si>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</si>
  <si>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</si>
  <si>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</si>
  <si>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</si>
  <si>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</si>
  <si>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</si>
  <si>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</si>
  <si>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</si>
  <si>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</si>
  <si>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</si>
  <si>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</si>
  <si>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</si>
  <si>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</si>
  <si>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</si>
  <si>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</si>
  <si>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</si>
  <si>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</si>
  <si>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</si>
  <si>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</si>
  <si>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</si>
  <si>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</si>
  <si>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</si>
  <si>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</si>
  <si>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</si>
  <si>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</si>
  <si>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</si>
  <si>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</si>
  <si>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</si>
  <si>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</si>
  <si>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</si>
  <si>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</si>
  <si>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</si>
  <si>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</si>
  <si>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</si>
  <si>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</si>
  <si>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</si>
  <si>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</si>
  <si>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</si>
  <si>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</si>
  <si>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</si>
  <si>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</si>
  <si>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</si>
  <si>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</si>
  <si>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</si>
  <si>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</si>
  <si>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</si>
  <si>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</si>
  <si>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</si>
  <si>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</si>
  <si>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</si>
  <si>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</si>
  <si>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</si>
  <si>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</si>
  <si>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</si>
  <si>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</si>
  <si>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</si>
  <si>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</si>
  <si>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</si>
  <si>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</si>
  <si>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</si>
  <si>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</si>
  <si>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</si>
  <si>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</si>
  <si>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</si>
  <si>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</si>
  <si>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</si>
  <si>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</si>
  <si>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</si>
  <si>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</si>
  <si>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</si>
  <si>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</si>
  <si>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</si>
  <si>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</si>
  <si>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</si>
  <si>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</si>
  <si>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</si>
  <si>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</si>
  <si>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</si>
  <si>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</si>
  <si>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</si>
  <si>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</si>
  <si>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</si>
  <si>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</si>
  <si>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</si>
  <si>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</si>
  <si>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</si>
  <si>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</si>
  <si>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</si>
  <si>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</si>
  <si>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</si>
  <si>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</si>
  <si>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</si>
  <si>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</si>
  <si>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</si>
  <si>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</si>
  <si>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</si>
  <si>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</si>
  <si>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</si>
  <si>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</si>
  <si>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</si>
  <si>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</si>
  <si>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</si>
  <si>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</si>
  <si>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</si>
  <si>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</si>
  <si>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</si>
  <si>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</si>
  <si>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</si>
  <si>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</si>
  <si>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</si>
  <si>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</si>
  <si>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</si>
  <si>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</si>
  <si>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</si>
  <si>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</si>
  <si>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</si>
  <si>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</si>
  <si>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</si>
  <si>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</si>
  <si>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</si>
  <si>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</si>
  <si>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</si>
  <si>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</si>
  <si>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</si>
  <si>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</si>
  <si>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</si>
  <si>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</si>
  <si>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</si>
  <si>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</si>
  <si>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</si>
  <si>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</si>
  <si>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</si>
  <si>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</si>
  <si>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</si>
  <si>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</si>
  <si>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</si>
  <si>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</si>
  <si>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</si>
  <si>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</si>
  <si>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</si>
  <si>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</si>
  <si>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</si>
  <si>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</si>
  <si>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</si>
  <si>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</si>
  <si>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</si>
  <si>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</si>
  <si>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</si>
  <si>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</si>
  <si>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</si>
  <si>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</si>
  <si>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</si>
  <si>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</si>
  <si>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</si>
  <si>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</si>
  <si>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</si>
  <si>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</si>
  <si>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</si>
  <si>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</si>
  <si>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</si>
  <si>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</si>
  <si>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</si>
  <si>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</si>
  <si>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</si>
  <si>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</si>
  <si>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</si>
  <si>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</si>
  <si>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</si>
  <si>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</si>
  <si>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</si>
  <si>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</si>
  <si>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</si>
  <si>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</si>
  <si>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</si>
  <si>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</si>
  <si>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</si>
  <si>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</si>
  <si>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</si>
  <si>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</si>
  <si>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</si>
  <si>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</si>
  <si>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</si>
  <si>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</si>
  <si>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</si>
  <si>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</si>
  <si>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</si>
  <si>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</si>
  <si>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</si>
  <si>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</si>
  <si>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</si>
  <si>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</si>
  <si>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</si>
  <si>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</si>
  <si>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</si>
  <si>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</si>
  <si>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</si>
  <si>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</si>
  <si>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</si>
  <si>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</si>
  <si>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</si>
  <si>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</si>
  <si>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</si>
  <si>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</si>
  <si>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</si>
  <si>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</si>
  <si>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</si>
  <si>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</si>
  <si>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</si>
  <si>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</si>
  <si>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</si>
  <si>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</si>
  <si>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</si>
  <si>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</si>
  <si>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</si>
  <si>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</si>
  <si>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</si>
  <si>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</si>
  <si>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</si>
  <si>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</si>
  <si>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</si>
  <si>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</si>
  <si>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</si>
  <si>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</si>
  <si>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</si>
  <si>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</si>
  <si>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</si>
  <si>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</si>
  <si>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</si>
  <si>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</si>
  <si>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</si>
  <si>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</si>
  <si>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</si>
  <si>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</si>
  <si>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</si>
  <si>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</si>
  <si>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</si>
  <si>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</si>
  <si>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</si>
  <si>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</si>
  <si>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</si>
  <si>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</si>
  <si>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</si>
  <si>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</si>
  <si>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</si>
  <si>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</si>
  <si>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</si>
  <si>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</si>
  <si>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</si>
  <si>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</si>
  <si>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</si>
  <si>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</si>
  <si>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</si>
  <si>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</si>
  <si>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</si>
  <si>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</si>
  <si>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</si>
  <si>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</si>
  <si>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</si>
  <si>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</si>
  <si>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</si>
  <si>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</si>
  <si>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</si>
  <si>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</si>
  <si>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</si>
  <si>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</si>
  <si>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</si>
  <si>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</si>
  <si>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</si>
  <si>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</si>
  <si>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</si>
  <si>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</si>
  <si>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</si>
  <si>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</si>
  <si>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</si>
  <si>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</si>
  <si>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</si>
  <si>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</si>
  <si>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</si>
  <si>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</si>
  <si>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</si>
  <si>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</si>
  <si>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</si>
  <si>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</si>
  <si>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</si>
  <si>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</si>
  <si>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</si>
  <si>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</si>
  <si>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</si>
  <si>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</si>
  <si>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</si>
  <si>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</si>
  <si>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</si>
  <si>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</si>
  <si>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</si>
  <si>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</si>
  <si>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</si>
  <si>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</si>
  <si>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</si>
  <si>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</si>
  <si>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</si>
  <si>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</si>
  <si>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</si>
  <si>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</si>
  <si>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</si>
  <si>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</si>
  <si>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</si>
  <si>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</si>
  <si>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</si>
  <si>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</si>
  <si>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</si>
  <si>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</si>
  <si>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</si>
  <si>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</si>
  <si>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</si>
  <si>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</si>
  <si>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</si>
  <si>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</si>
  <si>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</si>
  <si>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</si>
  <si>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</si>
  <si>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</si>
  <si>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</si>
  <si>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</si>
  <si>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</si>
  <si>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</si>
  <si>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</si>
  <si>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</si>
  <si>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</si>
  <si>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</si>
  <si>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</si>
  <si>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</si>
  <si>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</si>
  <si>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</si>
  <si>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</si>
  <si>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</si>
  <si>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</si>
  <si>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</si>
  <si>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</si>
  <si>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</si>
  <si>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</si>
  <si>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</si>
  <si>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</si>
  <si>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</si>
  <si>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</si>
  <si>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</si>
  <si>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</si>
  <si>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</si>
  <si>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</si>
  <si>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</si>
  <si>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</si>
  <si>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</si>
  <si>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</si>
  <si>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</si>
  <si>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</si>
  <si>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</si>
  <si>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</si>
  <si>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</si>
  <si>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</si>
  <si>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</si>
  <si>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</si>
  <si>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</si>
  <si>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</si>
  <si>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</si>
  <si>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</si>
  <si>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</si>
  <si>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</si>
  <si>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</si>
  <si>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</si>
  <si>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</si>
  <si>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</si>
  <si>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</si>
  <si>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</si>
  <si>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</si>
  <si>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</si>
  <si>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</si>
  <si>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</si>
  <si>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</si>
  <si>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</si>
  <si>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</si>
  <si>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</si>
  <si>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</si>
  <si>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</si>
  <si>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</si>
  <si>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</si>
  <si>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</si>
  <si>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</si>
  <si>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</si>
  <si>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</si>
  <si>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</si>
  <si>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</si>
  <si>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</si>
  <si>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</si>
  <si>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</si>
  <si>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</si>
  <si>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</si>
  <si>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</si>
  <si>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</si>
  <si>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</si>
  <si>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</si>
  <si>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</si>
  <si>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</si>
  <si>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</si>
  <si>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</si>
  <si>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</si>
  <si>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</si>
  <si>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</si>
  <si>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</si>
  <si>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</si>
  <si>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</si>
  <si>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</si>
  <si>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</si>
  <si>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</si>
  <si>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</si>
  <si>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</si>
  <si>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</si>
  <si>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</si>
  <si>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</si>
  <si>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</si>
  <si>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</si>
  <si>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</si>
  <si>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</si>
  <si>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</si>
  <si>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</si>
  <si>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</si>
  <si>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</si>
  <si>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</si>
  <si>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</si>
  <si>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</si>
  <si>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</si>
  <si>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</si>
  <si>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</si>
  <si>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</si>
  <si>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</si>
  <si>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</si>
  <si>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</si>
  <si>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</si>
  <si>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</si>
  <si>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</si>
  <si>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</si>
  <si>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</si>
  <si>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</si>
  <si>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</si>
  <si>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</si>
  <si>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</si>
  <si>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</si>
  <si>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</si>
  <si>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</si>
  <si>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</si>
  <si>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</si>
  <si>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</si>
  <si>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</si>
  <si>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</si>
  <si>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</si>
  <si>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</si>
  <si>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</si>
  <si>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</si>
  <si>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</si>
  <si>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</si>
  <si>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</si>
  <si>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</si>
  <si>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</si>
  <si>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</si>
  <si>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</si>
  <si>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</si>
  <si>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</si>
  <si>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</si>
  <si>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</si>
  <si>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</si>
  <si>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</si>
  <si>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</si>
  <si>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</si>
  <si>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</si>
  <si>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</si>
  <si>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</si>
  <si>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</si>
  <si>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</si>
  <si>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</si>
  <si>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</si>
  <si>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</si>
  <si>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</si>
  <si>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</si>
  <si>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</si>
  <si>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</si>
  <si>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</si>
  <si>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</si>
  <si>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</si>
  <si>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</si>
  <si>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</si>
  <si>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</si>
  <si>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</si>
  <si>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</si>
  <si>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</si>
  <si>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</si>
  <si>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</si>
  <si>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</si>
  <si>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</si>
  <si>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</si>
  <si>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</si>
  <si>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</si>
  <si>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</si>
  <si>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</si>
  <si>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</si>
  <si>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</si>
  <si>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</si>
  <si>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</si>
  <si>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</si>
  <si>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</si>
  <si>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</si>
  <si>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</si>
  <si>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</si>
  <si>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</si>
  <si>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</si>
  <si>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</si>
  <si>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</si>
  <si>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</si>
  <si>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</si>
  <si>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</si>
  <si>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</si>
  <si>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</si>
  <si>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</si>
  <si>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</si>
  <si>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</si>
  <si>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</si>
  <si>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</si>
  <si>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</si>
  <si>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</si>
  <si>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</si>
  <si>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</si>
  <si>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</si>
  <si>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</si>
  <si>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</si>
  <si>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</si>
  <si>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</si>
  <si>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</si>
  <si>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</si>
  <si>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</si>
  <si>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</si>
  <si>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</si>
  <si>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</si>
  <si>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</si>
  <si>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</si>
  <si>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</si>
  <si>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</si>
  <si>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</si>
  <si>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</si>
  <si>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</si>
  <si>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</si>
  <si>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</si>
  <si>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</si>
  <si>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</si>
  <si>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</si>
  <si>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</si>
  <si>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</si>
  <si>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</si>
  <si>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</si>
  <si>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</si>
  <si>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</si>
  <si>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</si>
  <si>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</si>
  <si>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</si>
  <si>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</si>
  <si>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</si>
  <si>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</si>
  <si>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</si>
  <si>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</si>
  <si>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</si>
  <si>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</si>
  <si>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</si>
  <si>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</si>
  <si>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</si>
  <si>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</si>
  <si>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</si>
  <si>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</si>
  <si>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</si>
  <si>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</si>
  <si>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</si>
  <si>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</si>
  <si>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</si>
  <si>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</si>
  <si>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</si>
  <si>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</si>
  <si>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</si>
  <si>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</si>
  <si>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</si>
  <si>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</si>
  <si>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</si>
  <si>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</si>
  <si>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</si>
  <si>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</si>
  <si>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</si>
  <si>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</si>
  <si>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</si>
  <si>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</si>
  <si>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</si>
  <si>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</si>
  <si>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</si>
  <si>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</si>
  <si>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</si>
  <si>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</si>
  <si>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</si>
  <si>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</si>
  <si>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</si>
  <si>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</si>
  <si>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</si>
  <si>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</si>
  <si>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</si>
  <si>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</si>
  <si>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</si>
  <si>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</si>
  <si>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</si>
  <si>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</si>
  <si>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</si>
  <si>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</si>
  <si>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</si>
  <si>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</si>
  <si>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</si>
  <si>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</si>
  <si>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</si>
  <si>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</si>
  <si>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</si>
  <si>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</si>
  <si>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</si>
  <si>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</si>
  <si>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</si>
  <si>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</si>
  <si>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</si>
  <si>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</si>
  <si>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</si>
  <si>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</si>
  <si>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</si>
  <si>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</si>
  <si>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</si>
  <si>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</si>
  <si>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</si>
  <si>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</si>
  <si>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</si>
  <si>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</si>
  <si>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</si>
  <si>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</si>
  <si>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</si>
  <si>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</si>
  <si>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</si>
  <si>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</si>
  <si>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</si>
  <si>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</si>
  <si>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</si>
  <si>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</si>
  <si>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</si>
  <si>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</si>
  <si>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</si>
  <si>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</si>
  <si>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</si>
  <si>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</si>
  <si>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</si>
  <si>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</si>
  <si>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</si>
  <si>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</si>
  <si>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</si>
  <si>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</si>
  <si>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</si>
  <si>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</si>
  <si>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</si>
  <si>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</si>
  <si>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</si>
  <si>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</si>
  <si>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</si>
  <si>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</si>
  <si>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</si>
  <si>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</si>
  <si>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</si>
  <si>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</si>
  <si>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</si>
  <si>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</si>
  <si>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</si>
  <si>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</si>
  <si>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</si>
  <si>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</si>
  <si>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</si>
  <si>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</si>
  <si>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</si>
  <si>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</si>
  <si>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</si>
  <si>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</si>
  <si>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</si>
  <si>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</si>
  <si>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</si>
  <si>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</si>
  <si>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</si>
  <si>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</si>
  <si>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</si>
  <si>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</si>
  <si>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</si>
  <si>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</si>
  <si>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</si>
  <si>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</si>
  <si>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</si>
  <si>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</si>
  <si>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</si>
  <si>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</si>
  <si>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</si>
  <si>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</si>
  <si>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</si>
  <si>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</si>
  <si>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</si>
  <si>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</si>
  <si>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</si>
  <si>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</si>
  <si>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</si>
  <si>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</si>
  <si>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</si>
  <si>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</si>
  <si>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</si>
  <si>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</si>
  <si>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</si>
  <si>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</si>
  <si>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</si>
  <si>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</si>
  <si>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</si>
  <si>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</si>
  <si>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</si>
  <si>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</si>
  <si>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</si>
  <si>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</si>
  <si>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</si>
  <si>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</si>
  <si>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</si>
  <si>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</si>
  <si>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</si>
  <si>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</si>
  <si>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</si>
  <si>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</si>
  <si>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</si>
  <si>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</si>
  <si>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</si>
  <si>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</si>
  <si>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</si>
  <si>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</si>
  <si>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</si>
  <si>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</si>
  <si>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</si>
  <si>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</si>
  <si>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</si>
  <si>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</si>
  <si>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</si>
  <si>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</si>
  <si>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</si>
  <si>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</si>
  <si>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</si>
  <si>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</si>
  <si>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</si>
  <si>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</si>
  <si>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</si>
  <si>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</si>
  <si>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</si>
  <si>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</si>
  <si>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</si>
  <si>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</si>
  <si>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</si>
  <si>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</si>
  <si>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</si>
  <si>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</si>
  <si>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</si>
  <si>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</si>
  <si>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</si>
  <si>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</si>
  <si>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</si>
  <si>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</si>
  <si>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</si>
  <si>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</si>
  <si>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</si>
  <si>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</si>
  <si>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</si>
  <si>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</si>
  <si>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</si>
  <si>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</si>
  <si>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</si>
  <si>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</si>
  <si>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</si>
  <si>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</si>
  <si>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</si>
  <si>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</si>
  <si>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</si>
  <si>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</si>
  <si>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</si>
  <si>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</si>
  <si>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</si>
  <si>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</si>
  <si>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</si>
  <si>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</si>
  <si>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</si>
  <si>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</si>
  <si>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</si>
  <si>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</si>
  <si>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</si>
  <si>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</si>
  <si>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</si>
  <si>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</si>
  <si>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</si>
  <si>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</si>
  <si>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</si>
  <si>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</si>
  <si>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</si>
  <si>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</si>
  <si>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</si>
  <si>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</si>
  <si>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</si>
  <si>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</si>
  <si>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</si>
  <si>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</si>
  <si>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</si>
  <si>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</si>
  <si>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</si>
  <si>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</si>
  <si>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</si>
  <si>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</si>
  <si>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</si>
  <si>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</si>
  <si>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</si>
  <si>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</si>
  <si>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</si>
  <si>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</si>
  <si>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</si>
  <si>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</si>
  <si>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</si>
  <si>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</si>
  <si>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</si>
  <si>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</si>
  <si>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</si>
  <si>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</si>
  <si>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</si>
  <si>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</si>
  <si>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</si>
  <si>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</si>
  <si>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</si>
  <si>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</si>
  <si>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</si>
  <si>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</si>
  <si>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</si>
  <si>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</si>
  <si>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</si>
  <si>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</si>
  <si>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</si>
  <si>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</si>
  <si>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</si>
  <si>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</si>
  <si>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</si>
  <si>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</si>
  <si>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</si>
  <si>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</si>
  <si>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</si>
  <si>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</si>
  <si>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</si>
  <si>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</si>
  <si>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</si>
  <si>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</si>
  <si>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</si>
  <si>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</si>
  <si>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</si>
  <si>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</si>
  <si>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</si>
  <si>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</si>
  <si>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</si>
  <si>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</si>
  <si>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</si>
  <si>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</si>
  <si>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</si>
  <si>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</si>
  <si>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</si>
  <si>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</si>
  <si>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</si>
  <si>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</si>
  <si>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</si>
  <si>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</si>
  <si>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</si>
  <si>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</si>
  <si>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</si>
  <si>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</si>
  <si>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</si>
  <si>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</si>
  <si>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</si>
  <si>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</si>
  <si>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</si>
  <si>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</si>
  <si>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</si>
  <si>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</si>
  <si>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</si>
  <si>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</si>
  <si>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</si>
  <si>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</si>
  <si>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</si>
  <si>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</si>
  <si>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</si>
  <si>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</si>
  <si>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</si>
  <si>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</si>
  <si>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</si>
  <si>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</si>
  <si>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</si>
  <si>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</si>
  <si>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</si>
  <si>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</si>
  <si>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</si>
  <si>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</si>
  <si>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</si>
  <si>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</si>
  <si>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</si>
  <si>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</si>
  <si>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</si>
  <si>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</si>
  <si>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</si>
  <si>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</si>
  <si>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</si>
  <si>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</si>
  <si>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</si>
  <si>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</si>
  <si>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</si>
  <si>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</si>
  <si>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</si>
  <si>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</si>
  <si>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</si>
  <si>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</si>
  <si>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</si>
  <si>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</si>
  <si>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</si>
  <si>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</si>
  <si>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</si>
  <si>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</si>
  <si>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</si>
  <si>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</si>
  <si>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</si>
  <si>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</si>
  <si>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</si>
  <si>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</si>
  <si>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</si>
  <si>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</si>
  <si>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</si>
  <si>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</si>
  <si>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</si>
  <si>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</si>
  <si>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</si>
  <si>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</si>
  <si>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</si>
  <si>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</si>
  <si>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</si>
  <si>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</si>
  <si>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</si>
  <si>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</si>
  <si>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</si>
  <si>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</si>
  <si>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</si>
  <si>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</si>
  <si>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</si>
  <si>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</si>
  <si>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</si>
  <si>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</si>
  <si>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</si>
  <si>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</si>
  <si>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</si>
  <si>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</si>
  <si>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</si>
  <si>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</si>
  <si>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</si>
  <si>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</si>
  <si>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</si>
  <si>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</si>
  <si>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</si>
  <si>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</si>
  <si>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</si>
  <si>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</si>
  <si>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</si>
  <si>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</si>
  <si>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</si>
  <si>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</si>
  <si>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</si>
  <si>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</si>
  <si>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</si>
  <si>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</si>
  <si>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</si>
  <si>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</si>
  <si>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</si>
  <si>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</si>
  <si>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</si>
  <si>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</si>
  <si>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</si>
  <si>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</si>
  <si>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</si>
  <si>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</si>
  <si>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</si>
  <si>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</si>
  <si>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</si>
  <si>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</si>
  <si>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</si>
  <si>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</si>
  <si>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</si>
  <si>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</si>
  <si>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</si>
  <si>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</si>
  <si>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</si>
  <si>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</si>
  <si>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</si>
  <si>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</si>
  <si>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</si>
  <si>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</si>
  <si>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</si>
  <si>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</si>
  <si>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</si>
  <si>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</si>
  <si>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</si>
  <si>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</si>
  <si>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</si>
  <si>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</si>
  <si>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</si>
  <si>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</si>
  <si>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</si>
  <si>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</si>
  <si>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</si>
  <si>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</si>
  <si>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</si>
  <si>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</si>
  <si>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</si>
  <si>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</si>
  <si>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</si>
  <si>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</si>
  <si>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</si>
  <si>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</si>
  <si>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</si>
  <si>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</si>
  <si>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</si>
  <si>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</si>
  <si>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</si>
  <si>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</si>
  <si>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</si>
  <si>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</si>
  <si>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</si>
  <si>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</si>
  <si>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</si>
  <si>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</si>
  <si>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</si>
  <si>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</si>
  <si>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</si>
  <si>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</si>
  <si>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</si>
  <si>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</si>
  <si>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</si>
  <si>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</si>
  <si>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</si>
  <si>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</si>
  <si>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</si>
  <si>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</si>
  <si>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</si>
  <si>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</si>
  <si>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</si>
  <si>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</si>
  <si>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</si>
  <si>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</si>
  <si>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</si>
  <si>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</si>
  <si>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</si>
  <si>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</si>
  <si>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</si>
  <si>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</si>
  <si>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</si>
  <si>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</si>
  <si>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</si>
  <si>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</si>
  <si>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</si>
  <si>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</si>
  <si>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</si>
  <si>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</si>
  <si>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</si>
  <si>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</si>
  <si>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</si>
  <si>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</si>
  <si>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</si>
  <si>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</si>
  <si>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</si>
  <si>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</si>
  <si>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</si>
  <si>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</si>
  <si>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</si>
  <si>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</si>
  <si>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</si>
  <si>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</si>
  <si>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</si>
  <si>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</si>
  <si>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</si>
  <si>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</si>
  <si>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</si>
  <si>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</si>
  <si>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</si>
  <si>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</si>
  <si>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</si>
  <si>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</si>
  <si>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</si>
  <si>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</si>
  <si>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</si>
  <si>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</si>
  <si>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</si>
  <si>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</si>
  <si>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</si>
  <si>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</si>
  <si>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</si>
  <si>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</si>
  <si>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</si>
  <si>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</si>
  <si>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</si>
  <si>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</si>
  <si>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</si>
  <si>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</si>
  <si>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</si>
  <si>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</si>
  <si>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</si>
  <si>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</si>
  <si>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</si>
  <si>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</si>
  <si>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</si>
  <si>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</si>
  <si>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</si>
  <si>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</si>
  <si>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</si>
  <si>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</si>
  <si>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</si>
  <si>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</si>
  <si>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</si>
  <si>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</si>
  <si>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</si>
  <si>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</si>
  <si>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</si>
  <si>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</si>
  <si>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</si>
  <si>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</si>
  <si>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</si>
  <si>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</si>
  <si>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</si>
  <si>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</si>
  <si>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</si>
  <si>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</si>
  <si>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</si>
  <si>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</si>
  <si>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</si>
  <si>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</si>
  <si>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</si>
  <si>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</si>
  <si>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</si>
  <si>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</si>
  <si>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</si>
  <si>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</si>
  <si>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</si>
  <si>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</si>
  <si>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</si>
  <si>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</si>
  <si>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</si>
  <si>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</si>
  <si>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</si>
  <si>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</si>
  <si>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</si>
  <si>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</si>
  <si>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</si>
  <si>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</si>
  <si>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</si>
  <si>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</si>
  <si>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</si>
  <si>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</si>
  <si>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</si>
  <si>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</si>
  <si>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</si>
  <si>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</si>
  <si>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</si>
  <si>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</si>
  <si>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</si>
  <si>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</si>
  <si>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</si>
  <si>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</si>
  <si>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</si>
  <si>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</si>
  <si>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</si>
  <si>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</si>
  <si>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</si>
  <si>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</si>
  <si>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</si>
  <si>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</si>
  <si>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</si>
  <si>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</si>
  <si>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</si>
  <si>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</si>
  <si>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</si>
  <si>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</si>
  <si>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</si>
  <si>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</si>
  <si>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</si>
  <si>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</si>
  <si>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</si>
  <si>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</si>
  <si>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</si>
  <si>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</si>
  <si>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</si>
  <si>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</si>
  <si>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</si>
  <si>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</si>
  <si>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</si>
  <si>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</si>
  <si>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</si>
  <si>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</si>
  <si>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</si>
  <si>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</si>
  <si>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</si>
  <si>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</si>
  <si>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</si>
  <si>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</si>
  <si>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</si>
  <si>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</si>
  <si>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</si>
  <si>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</si>
  <si>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</si>
  <si>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</si>
  <si>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</si>
  <si>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</si>
  <si>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</si>
  <si>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</si>
  <si>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</si>
  <si>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</si>
  <si>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</si>
  <si>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</si>
  <si>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</si>
  <si>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</si>
  <si>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</si>
  <si>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</si>
  <si>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</si>
  <si>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</si>
  <si>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</si>
  <si>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</si>
  <si>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</si>
  <si>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</si>
  <si>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</si>
  <si>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</si>
  <si>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</si>
  <si>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</si>
  <si>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</si>
  <si>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</si>
  <si>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</si>
  <si>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</si>
  <si>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</si>
  <si>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</si>
  <si>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</si>
  <si>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</si>
  <si>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</si>
  <si>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</si>
  <si>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</si>
  <si>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</si>
  <si>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</si>
  <si>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</si>
  <si>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</si>
  <si>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</si>
  <si>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</si>
  <si>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</si>
  <si>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</si>
  <si>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</si>
  <si>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</si>
  <si>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</si>
  <si>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</si>
  <si>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</si>
  <si>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</si>
  <si>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</si>
  <si>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</si>
  <si>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</si>
  <si>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</si>
  <si>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</si>
  <si>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</si>
  <si>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</si>
  <si>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</si>
  <si>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</si>
  <si>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</si>
  <si>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</si>
  <si>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</si>
  <si>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</si>
  <si>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</si>
  <si>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</si>
  <si>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</si>
  <si>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</si>
  <si>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</si>
  <si>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</si>
  <si>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</si>
  <si>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</si>
  <si>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</si>
  <si>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</si>
  <si>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</si>
  <si>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</si>
  <si>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</si>
  <si>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</si>
  <si>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</si>
  <si>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</si>
  <si>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</si>
  <si>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</si>
  <si>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</si>
  <si>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</si>
  <si>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</si>
  <si>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</si>
  <si>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</si>
  <si>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</si>
  <si>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</si>
  <si>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</si>
  <si>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</si>
  <si>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</si>
  <si>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</si>
  <si>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</si>
  <si>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</si>
  <si>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</si>
  <si>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</si>
  <si>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</si>
  <si>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</si>
  <si>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</si>
  <si>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</si>
  <si>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</si>
  <si>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</si>
  <si>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</si>
  <si>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</si>
  <si>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</si>
  <si>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</si>
  <si>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</si>
  <si>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</si>
  <si>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</si>
  <si>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</si>
  <si>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</si>
  <si>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</si>
  <si>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</si>
  <si>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</si>
  <si>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</si>
  <si>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</si>
  <si>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</si>
  <si>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</si>
  <si>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</si>
  <si>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</si>
  <si>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</si>
  <si>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</si>
  <si>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</si>
  <si>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</si>
  <si>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</si>
  <si>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</si>
  <si>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</si>
  <si>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</si>
  <si>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</si>
  <si>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</si>
  <si>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</si>
  <si>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</si>
  <si>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</si>
  <si>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</si>
  <si>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</si>
  <si>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</si>
  <si>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</si>
  <si>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</si>
  <si>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</si>
  <si>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</si>
  <si>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</si>
  <si>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</si>
  <si>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</si>
  <si>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</si>
  <si>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</si>
  <si>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</si>
  <si>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</si>
  <si>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</si>
  <si>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</si>
  <si>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</si>
  <si>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</si>
  <si>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</si>
  <si>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</si>
  <si>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</si>
  <si>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</si>
  <si>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</si>
  <si>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</si>
  <si>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</si>
  <si>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</si>
  <si>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</si>
  <si>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</si>
  <si>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</si>
  <si>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</si>
  <si>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</si>
  <si>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</si>
  <si>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</si>
  <si>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</si>
  <si>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</si>
  <si>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</si>
  <si>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</si>
  <si>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</si>
  <si>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</si>
  <si>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</si>
  <si>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</si>
  <si>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</si>
  <si>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</si>
  <si>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</si>
  <si>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</si>
  <si>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</si>
  <si>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</si>
  <si>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</si>
  <si>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</si>
  <si>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</si>
  <si>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</si>
  <si>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</si>
  <si>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</si>
  <si>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</si>
  <si>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</si>
  <si>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</si>
  <si>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</si>
  <si>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</si>
  <si>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</si>
  <si>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</si>
  <si>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</si>
  <si>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</si>
  <si>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</si>
  <si>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</si>
  <si>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</si>
  <si>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</si>
  <si>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</si>
  <si>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</si>
  <si>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</si>
  <si>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</si>
  <si>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</si>
  <si>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</si>
  <si>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</si>
  <si>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</si>
  <si>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</si>
  <si>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</si>
  <si>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</si>
  <si>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</si>
  <si>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</si>
  <si>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</si>
  <si>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</si>
  <si>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</si>
  <si>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</si>
  <si>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</si>
  <si>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</si>
  <si>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</si>
  <si>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</si>
  <si>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</si>
  <si>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</si>
  <si>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</si>
  <si>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</si>
  <si>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</si>
  <si>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</si>
  <si>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</si>
  <si>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</si>
  <si>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</si>
  <si>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</si>
  <si>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</si>
  <si>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</si>
  <si>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</si>
  <si>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</si>
  <si>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</si>
  <si>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</si>
  <si>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</si>
  <si>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</si>
  <si>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</si>
  <si>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</si>
  <si>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</si>
  <si>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</si>
  <si>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</si>
  <si>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</si>
  <si>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</si>
  <si>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</si>
  <si>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</si>
  <si>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</si>
  <si>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</si>
  <si>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</si>
  <si>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</si>
  <si>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</si>
  <si>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</si>
  <si>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</si>
  <si>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</si>
  <si>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</si>
  <si>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</si>
  <si>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</si>
  <si>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</si>
  <si>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</si>
  <si>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</si>
  <si>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</si>
  <si>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</si>
  <si>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</si>
  <si>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</si>
  <si>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</si>
  <si>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</si>
  <si>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</si>
  <si>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</si>
  <si>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</si>
  <si>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</si>
  <si>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</si>
  <si>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</si>
  <si>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</si>
  <si>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</si>
  <si>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</si>
  <si>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</si>
  <si>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</si>
  <si>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</si>
  <si>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</si>
  <si>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</si>
  <si>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</si>
  <si>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</si>
  <si>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</si>
  <si>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</si>
  <si>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</si>
  <si>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</si>
  <si>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</si>
  <si>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</si>
  <si>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</si>
  <si>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</si>
  <si>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</si>
  <si>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</si>
  <si>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</si>
  <si>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</si>
  <si>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</si>
  <si>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</si>
  <si>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</si>
  <si>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</si>
  <si>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</si>
  <si>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</si>
  <si>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</si>
  <si>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</si>
  <si>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</si>
  <si>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</si>
  <si>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</si>
  <si>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</si>
  <si>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</si>
  <si>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</si>
  <si>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</si>
  <si>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</si>
  <si>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</si>
  <si>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</si>
  <si>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</si>
  <si>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</si>
  <si>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</si>
  <si>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</si>
  <si>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</si>
  <si>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</si>
  <si>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</si>
  <si>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</si>
  <si>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</si>
  <si>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</si>
  <si>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</si>
  <si>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</si>
  <si>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</si>
  <si>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</si>
  <si>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</si>
  <si>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</si>
  <si>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</si>
  <si>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</si>
  <si>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</si>
  <si>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</si>
  <si>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</si>
  <si>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</si>
  <si>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</si>
  <si>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</si>
  <si>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</si>
  <si>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</si>
  <si>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</si>
  <si>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</si>
  <si>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</si>
  <si>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</si>
  <si>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</si>
  <si>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</si>
  <si>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</si>
  <si>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</si>
  <si>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</si>
  <si>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</si>
  <si>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</si>
  <si>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</si>
  <si>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</si>
  <si>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</si>
  <si>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</si>
  <si>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</si>
  <si>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</si>
  <si>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</si>
  <si>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</si>
  <si>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</si>
  <si>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</si>
  <si>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</si>
  <si>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</si>
  <si>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</si>
  <si>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</si>
  <si>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</si>
  <si>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</si>
  <si>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</si>
  <si>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</si>
  <si>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</si>
  <si>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</si>
  <si>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</si>
  <si>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</si>
  <si>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</si>
  <si>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</si>
  <si>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</si>
  <si>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</si>
  <si>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</si>
  <si>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</si>
  <si>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</si>
  <si>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</si>
  <si>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</si>
  <si>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</si>
  <si>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</si>
  <si>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</si>
  <si>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</si>
  <si>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</si>
  <si>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</si>
  <si>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</si>
  <si>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</si>
  <si>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</si>
  <si>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</si>
  <si>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</si>
  <si>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</si>
  <si>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</si>
  <si>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</si>
  <si>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</si>
  <si>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</si>
  <si>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</si>
  <si>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</si>
  <si>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</si>
  <si>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</si>
  <si>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</si>
  <si>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</si>
  <si>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</si>
  <si>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</si>
  <si>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</si>
  <si>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</si>
  <si>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</si>
  <si>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</si>
  <si>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</si>
  <si>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</si>
  <si>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</si>
  <si>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</si>
  <si>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</si>
  <si>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</si>
  <si>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</si>
  <si>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</si>
  <si>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</si>
  <si>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</si>
  <si>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</si>
  <si>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</si>
  <si>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</si>
  <si>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</si>
  <si>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</si>
  <si>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</si>
  <si>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</si>
  <si>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</si>
  <si>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</si>
  <si>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</si>
  <si>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</si>
  <si>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</si>
  <si>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</si>
  <si>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</si>
  <si>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</si>
  <si>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</si>
  <si>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</si>
  <si>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</si>
  <si>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</si>
  <si>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</si>
  <si>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</si>
  <si>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</si>
  <si>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</si>
  <si>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</si>
  <si>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</si>
  <si>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</si>
  <si>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</si>
  <si>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</si>
  <si>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</si>
  <si>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</si>
  <si>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</si>
  <si>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</si>
  <si>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</si>
  <si>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</si>
  <si>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</si>
  <si>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</si>
  <si>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</si>
  <si>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</si>
  <si>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</si>
  <si>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</si>
  <si>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</si>
  <si>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</si>
  <si>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</si>
  <si>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</si>
  <si>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</si>
  <si>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</si>
  <si>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</si>
  <si>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</si>
  <si>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</si>
  <si>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</si>
  <si>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</si>
  <si>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</si>
  <si>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</si>
  <si>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</si>
  <si>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</si>
  <si>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</si>
  <si>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</si>
  <si>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</si>
  <si>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</si>
  <si>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</si>
  <si>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</si>
  <si>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</si>
  <si>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</si>
  <si>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</si>
  <si>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</si>
  <si>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</si>
  <si>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</si>
  <si>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</si>
  <si>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</si>
  <si>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</si>
  <si>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</si>
  <si>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</si>
  <si>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</si>
  <si>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</si>
  <si>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</si>
  <si>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</si>
  <si>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</si>
  <si>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</si>
  <si>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</si>
  <si>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</si>
  <si>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</si>
  <si>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</si>
  <si>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</si>
  <si>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</si>
  <si>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</si>
  <si>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</si>
  <si>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</si>
  <si>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</si>
  <si>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</si>
  <si>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</si>
  <si>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</si>
  <si>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</si>
  <si>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</si>
  <si>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</si>
  <si>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</si>
  <si>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</si>
  <si>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</si>
  <si>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</si>
  <si>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</si>
  <si>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</si>
  <si>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</si>
  <si>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</si>
  <si>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</si>
  <si>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</si>
  <si>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</si>
  <si>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</si>
  <si>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</si>
  <si>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</si>
  <si>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</si>
  <si>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</si>
  <si>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</si>
  <si>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</si>
  <si>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</si>
  <si>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</si>
  <si>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</si>
  <si>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</si>
  <si>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</si>
  <si>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</si>
  <si>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</si>
  <si>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</si>
  <si>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</si>
  <si>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</si>
  <si>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</si>
  <si>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</si>
  <si>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</si>
  <si>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</si>
  <si>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</si>
  <si>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</si>
  <si>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</si>
  <si>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</si>
  <si>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</si>
  <si>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</si>
  <si>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</si>
  <si>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</si>
  <si>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</si>
  <si>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</si>
  <si>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</si>
  <si>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</si>
  <si>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</si>
  <si>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</si>
  <si>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</si>
  <si>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</si>
  <si>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</si>
  <si>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</si>
  <si>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</si>
  <si>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</si>
  <si>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</si>
  <si>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</si>
  <si>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</si>
  <si>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</si>
  <si>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</si>
  <si>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</si>
  <si>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</si>
  <si>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</si>
  <si>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</si>
  <si>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</si>
  <si>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</si>
  <si>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</si>
  <si>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</si>
  <si>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</si>
  <si>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</si>
  <si>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</si>
  <si>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</si>
  <si>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</si>
  <si>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</si>
  <si>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</si>
  <si>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</si>
  <si>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</si>
  <si>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</si>
  <si>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</si>
  <si>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</si>
  <si>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</si>
  <si>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</si>
  <si>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</si>
  <si>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</si>
  <si>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</si>
  <si>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</si>
  <si>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</si>
  <si>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</si>
  <si>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</si>
  <si>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</si>
  <si>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</si>
  <si>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</si>
  <si>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</si>
  <si>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</si>
  <si>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</si>
  <si>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</si>
  <si>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</si>
  <si>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</si>
  <si>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</si>
  <si>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</si>
  <si>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</si>
  <si>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</si>
  <si>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</si>
  <si>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</si>
  <si>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</si>
  <si>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</si>
  <si>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</si>
  <si>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</si>
  <si>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</si>
  <si>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</si>
  <si>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</si>
  <si>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</si>
  <si>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</si>
  <si>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</si>
  <si>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</si>
  <si>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</si>
  <si>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</si>
  <si>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</si>
  <si>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</si>
  <si>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</si>
  <si>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</si>
  <si>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</si>
  <si>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</si>
  <si>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</si>
  <si>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</si>
  <si>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</si>
  <si>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</si>
  <si>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</si>
  <si>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</si>
  <si>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</si>
  <si>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</si>
  <si>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</si>
  <si>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</si>
  <si>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</si>
  <si>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</si>
  <si>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</si>
  <si>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</si>
  <si>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</si>
  <si>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</si>
  <si>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</si>
  <si>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</si>
  <si>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</si>
  <si>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</si>
  <si>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</si>
  <si>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</si>
  <si>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</si>
  <si>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</si>
  <si>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</si>
  <si>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</si>
  <si>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</si>
  <si>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</si>
  <si>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</si>
  <si>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</si>
  <si>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</si>
  <si>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</si>
  <si>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</si>
  <si>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</si>
  <si>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</si>
  <si>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</si>
  <si>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</si>
  <si>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</si>
  <si>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</si>
  <si>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</si>
  <si>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</si>
  <si>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</si>
  <si>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</si>
  <si>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</si>
  <si>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</si>
  <si>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</si>
  <si>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</si>
  <si>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</si>
  <si>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</si>
  <si>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</si>
  <si>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</si>
  <si>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</si>
  <si>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</si>
  <si>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</si>
  <si>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</si>
  <si>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</si>
  <si>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</si>
  <si>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</si>
  <si>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</si>
  <si>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</si>
  <si>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</si>
  <si>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</si>
  <si>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</si>
  <si>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</si>
  <si>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</si>
  <si>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</si>
  <si>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</si>
  <si>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</si>
  <si>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</si>
  <si>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</si>
  <si>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</si>
  <si>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</si>
  <si>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</si>
  <si>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</si>
  <si>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</si>
  <si>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</si>
  <si>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</si>
  <si>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</si>
  <si>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</si>
  <si>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</si>
  <si>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</si>
  <si>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</si>
  <si>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</si>
  <si>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</si>
  <si>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</si>
  <si>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</si>
  <si>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</si>
  <si>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</si>
  <si>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</si>
  <si>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</si>
  <si>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</si>
  <si>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</si>
  <si>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</si>
  <si>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</si>
  <si>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</si>
  <si>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</si>
  <si>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</si>
  <si>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</si>
  <si>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</si>
  <si>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</si>
  <si>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</si>
  <si>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</si>
  <si>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</si>
  <si>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</si>
  <si>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</si>
  <si>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</si>
  <si>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</si>
  <si>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</si>
  <si>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</si>
  <si>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</si>
  <si>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</si>
  <si>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</si>
  <si>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</si>
  <si>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</si>
  <si>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</si>
  <si>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</si>
  <si>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</si>
  <si>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</si>
  <si>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</si>
  <si>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</si>
  <si>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</si>
  <si>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</si>
  <si>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</si>
  <si>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</si>
  <si>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</si>
  <si>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</si>
  <si>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</si>
  <si>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</si>
  <si>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</si>
  <si>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</si>
  <si>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</si>
  <si>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</si>
  <si>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</si>
  <si>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</si>
  <si>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</si>
  <si>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</si>
  <si>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</si>
  <si>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</si>
  <si>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</si>
  <si>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</si>
  <si>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</si>
  <si>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</si>
  <si>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</si>
  <si>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</si>
  <si>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</si>
  <si>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</si>
  <si>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</si>
  <si>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</si>
  <si>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</si>
  <si>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</si>
  <si>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</si>
  <si>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</si>
  <si>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</si>
  <si>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</si>
  <si>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</si>
  <si>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</si>
  <si>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</si>
  <si>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</si>
  <si>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</si>
  <si>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</si>
  <si>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</si>
  <si>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</si>
  <si>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</si>
  <si>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</si>
  <si>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</si>
  <si>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</si>
  <si>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</si>
  <si>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</si>
  <si>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</si>
  <si>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</si>
  <si>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</si>
  <si>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</si>
  <si>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</si>
  <si>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</si>
  <si>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</si>
  <si>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</si>
  <si>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</si>
  <si>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</si>
  <si>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</si>
  <si>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</si>
  <si>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</si>
  <si>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</si>
  <si>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</si>
  <si>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</si>
  <si>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</si>
  <si>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</si>
  <si>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</si>
  <si>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</si>
  <si>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</si>
  <si>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</si>
  <si>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</si>
  <si>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</si>
  <si>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</si>
  <si>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</si>
  <si>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</si>
  <si>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</si>
  <si>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</si>
  <si>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</si>
  <si>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</si>
  <si>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</si>
  <si>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</si>
  <si>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</si>
  <si>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</si>
  <si>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</si>
  <si>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</si>
  <si>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</si>
  <si>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</si>
  <si>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</si>
  <si>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</si>
  <si>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</si>
  <si>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</si>
  <si>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</si>
  <si>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</si>
  <si>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</si>
  <si>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</si>
  <si>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</si>
  <si>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</si>
  <si>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</si>
  <si>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</si>
  <si>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</si>
  <si>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</si>
  <si>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</si>
  <si>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</si>
  <si>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</si>
  <si>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</si>
  <si>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</si>
  <si>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</si>
  <si>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</si>
  <si>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</si>
  <si>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</si>
  <si>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</si>
  <si>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</si>
  <si>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</si>
  <si>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</si>
  <si>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</si>
  <si>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</si>
  <si>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</si>
  <si>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</si>
  <si>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</si>
  <si>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</si>
  <si>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</si>
  <si>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</si>
  <si>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</si>
  <si>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</si>
  <si>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</si>
  <si>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</si>
  <si>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</si>
  <si>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</si>
  <si>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</si>
  <si>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</si>
  <si>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</si>
  <si>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</si>
  <si>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</si>
  <si>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</si>
  <si>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</si>
  <si>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</si>
  <si>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</si>
  <si>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</si>
  <si>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</si>
  <si>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</si>
  <si>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</si>
  <si>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</si>
  <si>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</si>
  <si>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</si>
  <si>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</si>
  <si>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</si>
  <si>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</si>
  <si>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</si>
  <si>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</si>
  <si>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</si>
  <si>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</si>
  <si>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</si>
  <si>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</si>
  <si>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</si>
  <si>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</si>
  <si>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</si>
  <si>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</si>
  <si>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</si>
  <si>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</si>
  <si>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</si>
  <si>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</si>
  <si>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</si>
  <si>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</si>
  <si>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</si>
  <si>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</si>
  <si>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</si>
  <si>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</si>
  <si>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</si>
  <si>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</si>
  <si>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</si>
  <si>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</si>
  <si>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</si>
  <si>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</si>
  <si>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</si>
  <si>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</si>
  <si>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</si>
  <si>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</si>
  <si>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</si>
  <si>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</si>
  <si>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</si>
  <si>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</si>
  <si>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</si>
  <si>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</si>
  <si>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</si>
  <si>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</si>
  <si>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</si>
  <si>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</si>
  <si>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</si>
  <si>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</si>
  <si>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</si>
  <si>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</si>
  <si>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</si>
  <si>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</si>
  <si>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</si>
  <si>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</si>
  <si>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</si>
  <si>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</si>
  <si>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</si>
  <si>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</si>
  <si>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</si>
  <si>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</si>
  <si>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</si>
  <si>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</si>
  <si>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</si>
  <si>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</si>
  <si>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</si>
  <si>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</si>
  <si>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</si>
  <si>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</si>
  <si>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</si>
  <si>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</si>
  <si>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</si>
  <si>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</si>
  <si>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</si>
  <si>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</si>
  <si>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</si>
  <si>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</si>
  <si>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</si>
  <si>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</si>
  <si>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</si>
  <si>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</si>
  <si>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</si>
  <si>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</si>
  <si>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</si>
  <si>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</si>
  <si>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</si>
  <si>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</si>
  <si>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</si>
  <si>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</si>
  <si>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</si>
  <si>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</si>
  <si>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</si>
  <si>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</si>
  <si>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</si>
  <si>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</si>
  <si>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</si>
  <si>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</si>
  <si>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</si>
  <si>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</si>
  <si>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</si>
  <si>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</si>
  <si>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</si>
  <si>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</si>
  <si>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</si>
  <si>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</si>
  <si>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</si>
  <si>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</si>
  <si>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</si>
  <si>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</si>
  <si>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</si>
  <si>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</si>
  <si>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</si>
  <si>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</si>
  <si>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</si>
  <si>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</si>
  <si>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</si>
  <si>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</si>
  <si>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</si>
  <si>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</si>
  <si>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</si>
  <si>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</si>
  <si>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</si>
  <si>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</si>
  <si>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</si>
  <si>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</si>
  <si>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</si>
  <si>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</si>
  <si>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</si>
  <si>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</si>
  <si>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</si>
  <si>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</si>
  <si>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</si>
  <si>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</si>
  <si>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</si>
  <si>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</si>
  <si>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</si>
  <si>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</si>
  <si>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</si>
  <si>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</si>
  <si>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</si>
  <si>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</si>
  <si>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</si>
  <si>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</si>
  <si>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</si>
  <si>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</si>
  <si>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</si>
  <si>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</si>
  <si>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</si>
  <si>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</si>
  <si>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</si>
  <si>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</si>
  <si>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</si>
  <si>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</si>
  <si>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</si>
  <si>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</si>
  <si>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</si>
  <si>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</si>
  <si>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</si>
  <si>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</si>
  <si>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</si>
  <si>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</si>
  <si>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</si>
  <si>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</si>
  <si>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</si>
  <si>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</si>
  <si>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</si>
  <si>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</si>
  <si>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</si>
  <si>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</si>
  <si>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</si>
  <si>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</si>
  <si>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</si>
  <si>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</si>
  <si>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</si>
  <si>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</si>
  <si>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</si>
  <si>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</si>
  <si>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</si>
  <si>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</si>
  <si>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</si>
  <si>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</si>
  <si>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</si>
  <si>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</si>
  <si>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</si>
  <si>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</si>
  <si>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</si>
  <si>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</si>
  <si>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</si>
  <si>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</si>
  <si>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</si>
  <si>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</si>
  <si>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</si>
  <si>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</si>
  <si>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</si>
  <si>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</si>
  <si>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</si>
  <si>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</si>
  <si>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</si>
  <si>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</si>
  <si>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</si>
  <si>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</si>
  <si>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</si>
  <si>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</si>
  <si>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</si>
  <si>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</si>
  <si>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</si>
  <si>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</si>
  <si>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</si>
  <si>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</si>
  <si>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</si>
  <si>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</si>
  <si>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</si>
  <si>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</si>
  <si>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</si>
  <si>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</si>
  <si>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</si>
  <si>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</si>
  <si>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</si>
  <si>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</si>
  <si>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</si>
  <si>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</si>
  <si>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</si>
  <si>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</si>
  <si>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</si>
  <si>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</si>
  <si>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</si>
  <si>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</si>
  <si>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</si>
  <si>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</si>
  <si>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</si>
  <si>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</si>
  <si>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</si>
  <si>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</si>
  <si>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</si>
  <si>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</si>
  <si>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</si>
  <si>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</si>
  <si>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</si>
  <si>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</si>
  <si>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</si>
  <si>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</si>
  <si>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</si>
  <si>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</si>
  <si>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</si>
  <si>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</si>
  <si>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</si>
  <si>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</si>
  <si>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</si>
  <si>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</si>
  <si>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</si>
  <si>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</si>
  <si>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</si>
  <si>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</si>
  <si>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</si>
  <si>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</si>
  <si>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</si>
  <si>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</si>
  <si>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</si>
  <si>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</si>
  <si>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</si>
  <si>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</si>
  <si>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</si>
  <si>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</si>
  <si>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</si>
  <si>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</si>
  <si>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</si>
  <si>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</si>
  <si>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</si>
  <si>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</si>
  <si>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</si>
  <si>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</si>
  <si>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</si>
  <si>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</si>
  <si>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</si>
  <si>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</si>
  <si>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</si>
  <si>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</si>
  <si>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</si>
  <si>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</si>
  <si>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</si>
  <si>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</si>
  <si>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</si>
  <si>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</si>
  <si>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</si>
  <si>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</si>
  <si>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</si>
  <si>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</si>
  <si>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</si>
  <si>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</si>
  <si>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</si>
  <si>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</si>
  <si>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</si>
  <si>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</si>
  <si>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</si>
  <si>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</si>
  <si>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</si>
  <si>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</si>
  <si>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</si>
  <si>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</si>
  <si>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</si>
  <si>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</si>
  <si>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</si>
  <si>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</si>
  <si>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</si>
  <si>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</si>
  <si>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</si>
  <si>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</si>
  <si>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</si>
  <si>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</si>
  <si>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</si>
  <si>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</si>
  <si>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</si>
  <si>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</si>
  <si>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</si>
  <si>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</si>
  <si>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</si>
  <si>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</si>
  <si>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</si>
  <si>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</si>
  <si>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</si>
  <si>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</si>
  <si>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</si>
  <si>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</si>
  <si>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</si>
  <si>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</si>
  <si>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</si>
  <si>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</si>
  <si>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</si>
  <si>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</si>
  <si>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</si>
  <si>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</si>
  <si>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</si>
  <si>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</si>
  <si>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</si>
  <si>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</si>
  <si>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</si>
  <si>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</si>
  <si>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</si>
  <si>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</si>
  <si>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</si>
  <si>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</si>
  <si>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</si>
  <si>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</si>
  <si>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</si>
  <si>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</si>
  <si>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</si>
  <si>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</si>
  <si>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</si>
  <si>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</si>
  <si>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</si>
  <si>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</si>
  <si>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</si>
  <si>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</si>
  <si>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</si>
  <si>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</si>
  <si>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</si>
  <si>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</si>
  <si>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</si>
  <si>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</si>
  <si>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</si>
  <si>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</si>
  <si>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</si>
  <si>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</si>
  <si>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</si>
  <si>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</si>
  <si>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</si>
  <si>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</si>
  <si>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</si>
  <si>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</si>
  <si>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</si>
  <si>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</si>
  <si>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</si>
  <si>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</si>
  <si>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</si>
  <si>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</si>
  <si>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</si>
  <si>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</si>
  <si>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</si>
  <si>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</si>
  <si>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</si>
  <si>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</si>
  <si>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</si>
  <si>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</si>
  <si>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</si>
  <si>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</si>
  <si>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</si>
  <si>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</si>
  <si>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</si>
  <si>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</si>
  <si>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</si>
  <si>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</si>
  <si>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</si>
  <si>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</si>
  <si>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</si>
  <si>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</si>
  <si>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</si>
  <si>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</si>
  <si>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</si>
  <si>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</si>
  <si>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</si>
  <si>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</si>
  <si>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</si>
  <si>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</si>
  <si>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</si>
  <si>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</si>
  <si>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</si>
  <si>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</si>
  <si>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</si>
  <si>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</si>
  <si>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</si>
  <si>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</si>
  <si>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</si>
  <si>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</si>
  <si>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</si>
  <si>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</si>
  <si>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</si>
  <si>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</si>
  <si>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</si>
  <si>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</si>
  <si>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</si>
  <si>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</si>
  <si>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</si>
  <si>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</si>
  <si>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</si>
  <si>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</si>
  <si>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</si>
  <si>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</si>
  <si>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</si>
  <si>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</si>
  <si>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</si>
  <si>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</si>
  <si>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</si>
  <si>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</si>
  <si>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</si>
  <si>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</si>
  <si>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</si>
  <si>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</si>
  <si>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</si>
  <si>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</si>
  <si>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</si>
  <si>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</si>
  <si>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</si>
  <si>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</si>
  <si>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</si>
  <si>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</si>
  <si>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</si>
  <si>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</si>
  <si>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</si>
  <si>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</si>
  <si>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</si>
  <si>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</si>
  <si>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</si>
  <si>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</si>
  <si>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</si>
  <si>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</si>
  <si>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</si>
  <si>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</si>
  <si>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</si>
  <si>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</si>
  <si>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</si>
  <si>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</si>
  <si>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</si>
  <si>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</si>
  <si>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</si>
  <si>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</si>
  <si>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</si>
  <si>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</si>
  <si>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</si>
  <si>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</si>
  <si>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</si>
  <si>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</si>
  <si>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</si>
  <si>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</si>
  <si>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</si>
  <si>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</si>
  <si>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</si>
  <si>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</si>
  <si>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</si>
  <si>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</si>
  <si>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</si>
  <si>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</si>
  <si>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</si>
  <si>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</si>
  <si>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</si>
  <si>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</si>
  <si>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</si>
  <si>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</si>
  <si>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</si>
  <si>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</si>
  <si>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</si>
  <si>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</si>
  <si>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</si>
  <si>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</si>
  <si>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</si>
  <si>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</si>
  <si>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</si>
  <si>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</si>
  <si>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</si>
  <si>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</si>
  <si>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</si>
  <si>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</si>
  <si>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</si>
  <si>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</si>
  <si>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</si>
  <si>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</si>
  <si>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</si>
  <si>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</si>
  <si>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</si>
  <si>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</si>
  <si>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</si>
  <si>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</si>
  <si>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</si>
  <si>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</si>
  <si>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</si>
  <si>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</si>
  <si>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</si>
  <si>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</si>
  <si>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</si>
  <si>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</si>
  <si>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</si>
  <si>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</si>
  <si>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</si>
  <si>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</si>
  <si>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</si>
  <si>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</si>
  <si>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</si>
  <si>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</si>
  <si>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</si>
  <si>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</si>
  <si>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</si>
  <si>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</si>
  <si>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</si>
  <si>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</si>
  <si>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</si>
  <si>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</si>
  <si>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</si>
  <si>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</si>
  <si>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</si>
  <si>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</si>
  <si>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</si>
  <si>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</si>
  <si>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</si>
  <si>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</si>
  <si>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</si>
  <si>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</si>
  <si>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</si>
  <si>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</si>
  <si>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</si>
  <si>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</si>
  <si>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</si>
  <si>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</si>
  <si>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</si>
  <si>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</si>
  <si>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</si>
  <si>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</si>
  <si>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</si>
  <si>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</si>
  <si>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</si>
  <si>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</si>
  <si>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</si>
  <si>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</si>
  <si>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</si>
  <si>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</si>
  <si>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</si>
  <si>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</si>
  <si>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</si>
  <si>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</si>
  <si>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</si>
  <si>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</si>
  <si>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</si>
  <si>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</si>
  <si>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</si>
  <si>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</si>
  <si>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</si>
  <si>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</si>
  <si>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</si>
  <si>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</si>
  <si>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</si>
  <si>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</si>
  <si>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</si>
  <si>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</si>
  <si>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</si>
  <si>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</si>
  <si>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</si>
  <si>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</si>
  <si>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</si>
  <si>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</si>
  <si>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</si>
  <si>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</si>
  <si>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</si>
  <si>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</si>
  <si>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</si>
  <si>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</si>
  <si>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</si>
  <si>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</si>
  <si>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</si>
  <si>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</si>
  <si>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</si>
  <si>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</si>
  <si>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</si>
  <si>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</si>
  <si>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</si>
  <si>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</si>
  <si>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</si>
  <si>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</si>
  <si>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</si>
  <si>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</si>
  <si>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</si>
  <si>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</si>
  <si>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</si>
  <si>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</si>
  <si>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</si>
  <si>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</si>
  <si>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</si>
  <si>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</si>
  <si>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</si>
  <si>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</si>
  <si>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</si>
  <si>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</si>
  <si>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</si>
  <si>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</si>
  <si>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</si>
  <si>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</si>
  <si>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</si>
  <si>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</si>
  <si>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</si>
  <si>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</si>
  <si>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</si>
  <si>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</si>
  <si>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</si>
  <si>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</si>
  <si>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</si>
  <si>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</si>
  <si>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</si>
  <si>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</si>
  <si>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</si>
  <si>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</si>
  <si>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</si>
  <si>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</si>
  <si>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</si>
  <si>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</si>
  <si>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</si>
  <si>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</si>
  <si>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</si>
  <si>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</si>
  <si>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</si>
  <si>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</si>
  <si>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</si>
  <si>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</si>
  <si>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</si>
  <si>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</si>
  <si>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</si>
  <si>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</si>
  <si>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</si>
  <si>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</si>
  <si>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</si>
  <si>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</si>
  <si>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</si>
  <si>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</si>
  <si>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</si>
  <si>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</si>
  <si>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</si>
  <si>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</si>
  <si>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</si>
  <si>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</si>
  <si>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</si>
  <si>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</si>
  <si>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</si>
  <si>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</si>
  <si>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</si>
  <si>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</si>
  <si>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</si>
  <si>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</si>
  <si>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</si>
  <si>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</si>
  <si>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</si>
  <si>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</si>
  <si>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</si>
  <si>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</si>
  <si>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</si>
  <si>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</si>
  <si>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</si>
  <si>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</si>
  <si>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</si>
  <si>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</si>
  <si>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</si>
  <si>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</si>
  <si>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</si>
  <si>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</si>
  <si>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</si>
  <si>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</si>
  <si>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</si>
  <si>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</si>
  <si>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</si>
  <si>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</si>
  <si>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</si>
  <si>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</si>
  <si>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</si>
  <si>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</si>
  <si>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</si>
  <si>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</si>
  <si>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</si>
  <si>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</si>
  <si>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</si>
  <si>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</si>
  <si>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</si>
  <si>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</si>
  <si>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</si>
  <si>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</si>
  <si>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</si>
  <si>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</si>
  <si>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</si>
  <si>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</si>
  <si>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</si>
  <si>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</si>
  <si>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</si>
  <si>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</si>
  <si>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</si>
  <si>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</si>
  <si>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</si>
  <si>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</si>
  <si>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</si>
  <si>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</si>
  <si>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</si>
  <si>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</si>
  <si>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</si>
  <si>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</si>
  <si>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</si>
  <si>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</si>
  <si>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</si>
  <si>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</si>
  <si>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</si>
  <si>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</si>
  <si>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</si>
  <si>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</si>
  <si>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</si>
  <si>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</si>
  <si>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</si>
  <si>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</si>
  <si>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</si>
  <si>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</si>
  <si>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</si>
  <si>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</si>
  <si>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</si>
  <si>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</si>
  <si>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</si>
  <si>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</si>
  <si>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</si>
  <si>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</si>
  <si>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</si>
  <si>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</si>
  <si>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</si>
  <si>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</si>
  <si>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</si>
  <si>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</si>
  <si>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</si>
  <si>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</si>
  <si>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</si>
  <si>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</si>
  <si>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</si>
  <si>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</si>
  <si>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</si>
  <si>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</si>
  <si>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</si>
  <si>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</si>
  <si>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</si>
  <si>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</si>
  <si>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</si>
  <si>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</si>
  <si>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</si>
  <si>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</si>
  <si>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</si>
  <si>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</si>
  <si>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</si>
  <si>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</si>
  <si>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</si>
  <si>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</si>
  <si>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</si>
  <si>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</si>
  <si>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</si>
  <si>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</si>
  <si>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</si>
  <si>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</si>
  <si>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</si>
  <si>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</si>
  <si>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</si>
  <si>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</si>
  <si>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</si>
  <si>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</si>
  <si>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</si>
  <si>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</si>
  <si>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</si>
  <si>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</si>
  <si>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</si>
  <si>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</si>
  <si>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</si>
  <si>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</si>
  <si>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</si>
  <si>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</si>
  <si>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</si>
  <si>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</si>
  <si>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</si>
  <si>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</si>
  <si>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</si>
  <si>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</si>
  <si>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</si>
  <si>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</si>
  <si>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</si>
  <si>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</si>
  <si>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</si>
  <si>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</si>
  <si>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</si>
  <si>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</si>
  <si>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</si>
  <si>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</si>
  <si>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</si>
  <si>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</si>
  <si>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</si>
  <si>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</si>
  <si>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</si>
  <si>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</si>
  <si>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</si>
  <si>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</si>
  <si>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</si>
  <si>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</si>
  <si>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</si>
  <si>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</si>
  <si>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</si>
  <si>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</si>
  <si>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</si>
  <si>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</si>
  <si>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</si>
  <si>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</si>
  <si>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</si>
  <si>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</si>
  <si>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</si>
  <si>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</si>
  <si>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</si>
  <si>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</si>
  <si>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</si>
  <si>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</si>
  <si>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</si>
  <si>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</si>
  <si>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</si>
  <si>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</si>
  <si>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</si>
  <si>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</si>
  <si>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</si>
  <si>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</si>
  <si>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</si>
  <si>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</si>
  <si>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</si>
  <si>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</si>
  <si>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</si>
  <si>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</si>
  <si>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</si>
  <si>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</si>
  <si>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</si>
  <si>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</si>
  <si>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</si>
  <si>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</si>
  <si>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</si>
  <si>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</si>
  <si>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</si>
  <si>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</si>
  <si>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</si>
  <si>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</si>
  <si>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</si>
  <si>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</si>
  <si>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</si>
  <si>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</si>
  <si>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</si>
  <si>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</si>
  <si>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</si>
  <si>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</si>
  <si>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</si>
  <si>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</si>
  <si>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</si>
  <si>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</si>
  <si>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</si>
  <si>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</si>
  <si>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</si>
  <si>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</si>
  <si>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</si>
  <si>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</si>
  <si>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</si>
  <si>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</si>
  <si>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</si>
  <si>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</si>
  <si>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</si>
  <si>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</si>
  <si>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</si>
  <si>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</si>
  <si>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</si>
  <si>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</si>
  <si>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</si>
  <si>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</si>
  <si>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</si>
  <si>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</si>
  <si>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</si>
  <si>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</si>
  <si>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</si>
  <si>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</si>
  <si>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</si>
  <si>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</si>
  <si>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</si>
  <si>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</si>
  <si>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</si>
  <si>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</si>
  <si>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</si>
  <si>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</si>
  <si>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</si>
  <si>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</si>
  <si>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</si>
  <si>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</si>
  <si>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</si>
  <si>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</si>
  <si>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</si>
  <si>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</si>
  <si>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</si>
  <si>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</si>
  <si>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</si>
  <si>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</si>
  <si>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</si>
  <si>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</si>
  <si>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</si>
  <si>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</si>
  <si>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</si>
  <si>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</si>
  <si>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</si>
  <si>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</si>
  <si>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</si>
  <si>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</si>
  <si>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</si>
  <si>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</si>
  <si>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</si>
  <si>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</si>
  <si>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</si>
  <si>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</si>
  <si>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</si>
  <si>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</si>
  <si>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</si>
  <si>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</si>
  <si>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</si>
  <si>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</si>
  <si>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</si>
  <si>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</si>
  <si>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</si>
  <si>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</si>
  <si>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</si>
  <si>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</si>
  <si>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</si>
  <si>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</si>
  <si>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</si>
  <si>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</si>
  <si>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</si>
  <si>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</si>
  <si>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</si>
  <si>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</si>
  <si>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</si>
  <si>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</si>
  <si>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</si>
  <si>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</si>
  <si>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</si>
  <si>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</si>
  <si>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</si>
  <si>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</si>
  <si>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</si>
  <si>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</si>
  <si>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</si>
  <si>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</si>
  <si>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</si>
  <si>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</si>
  <si>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</si>
  <si>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</si>
  <si>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</si>
  <si>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</si>
  <si>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</si>
  <si>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</si>
  <si>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</si>
  <si>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</si>
  <si>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</si>
  <si>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</si>
  <si>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</si>
  <si>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</si>
  <si>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</si>
  <si>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</si>
  <si>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</si>
  <si>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</si>
  <si>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</si>
  <si>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</si>
  <si>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</si>
  <si>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</si>
  <si>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</si>
  <si>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</si>
  <si>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</si>
  <si>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</si>
  <si>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</si>
  <si>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</si>
  <si>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</si>
  <si>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</si>
  <si>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</si>
  <si>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</si>
  <si>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</si>
  <si>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</si>
  <si>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</si>
  <si>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</si>
  <si>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</si>
  <si>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</si>
  <si>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</si>
  <si>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</si>
  <si>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</si>
  <si>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</si>
  <si>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</si>
  <si>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</si>
  <si>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</si>
  <si>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</si>
  <si>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</si>
  <si>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</si>
  <si>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</si>
  <si>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</si>
  <si>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</si>
  <si>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</si>
  <si>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</si>
  <si>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</si>
  <si>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</si>
  <si>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</si>
  <si>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</si>
  <si>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</si>
  <si>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</si>
  <si>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</si>
  <si>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</si>
  <si>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</si>
  <si>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</si>
  <si>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</si>
  <si>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</si>
  <si>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</si>
  <si>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</si>
  <si>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</si>
  <si>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</si>
  <si>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</si>
  <si>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</si>
  <si>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</si>
  <si>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</si>
  <si>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</si>
  <si>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</si>
  <si>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</si>
  <si>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</si>
  <si>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</si>
  <si>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</si>
  <si>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</si>
  <si>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</si>
  <si>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</si>
  <si>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</si>
  <si>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</si>
  <si>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</si>
  <si>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</si>
  <si>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</si>
  <si>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</si>
  <si>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</si>
  <si>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</si>
  <si>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</si>
  <si>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</si>
  <si>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</si>
  <si>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</si>
  <si>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</si>
  <si>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</si>
  <si>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</si>
  <si>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</si>
  <si>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</si>
  <si>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</si>
  <si>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</si>
  <si>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</si>
  <si>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</si>
  <si>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</si>
  <si>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</si>
  <si>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</si>
  <si>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</si>
  <si>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</si>
  <si>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</si>
  <si>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</si>
  <si>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</si>
  <si>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</si>
  <si>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</si>
  <si>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</si>
  <si>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</si>
  <si>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</si>
  <si>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</si>
  <si>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</si>
  <si>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</si>
  <si>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</si>
  <si>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</si>
  <si>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</si>
  <si>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</si>
  <si>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</si>
  <si>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</si>
  <si>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</si>
  <si>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</si>
  <si>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</si>
  <si>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</si>
  <si>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</si>
  <si>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</si>
  <si>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</si>
  <si>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</si>
  <si>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</si>
  <si>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</si>
  <si>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</si>
  <si>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</si>
  <si>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</si>
  <si>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</si>
  <si>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</si>
  <si>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</si>
  <si>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</si>
  <si>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</si>
  <si>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</si>
  <si>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</si>
  <si>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</si>
  <si>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</si>
  <si>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</si>
  <si>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</si>
  <si>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</si>
  <si>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</si>
  <si>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</si>
  <si>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</si>
  <si>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</si>
  <si>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</si>
  <si>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</si>
  <si>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</si>
  <si>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</si>
  <si>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</si>
  <si>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</si>
  <si>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</si>
  <si>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</si>
  <si>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</si>
  <si>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</si>
  <si>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</si>
  <si>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</si>
  <si>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</si>
  <si>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</si>
  <si>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</si>
  <si>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</si>
  <si>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</si>
  <si>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</si>
  <si>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</si>
  <si>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</si>
  <si>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</si>
  <si>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</si>
  <si>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</si>
  <si>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</si>
  <si>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</si>
  <si>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</si>
  <si>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</si>
  <si>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</si>
  <si>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</si>
  <si>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</si>
  <si>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</si>
  <si>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</si>
  <si>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</si>
  <si>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</si>
  <si>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</si>
  <si>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</si>
  <si>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</si>
  <si>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</si>
  <si>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</si>
  <si>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</si>
  <si>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</si>
  <si>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</si>
  <si>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</si>
  <si>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</si>
  <si>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</si>
  <si>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</si>
  <si>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</si>
  <si>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</si>
  <si>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</si>
  <si>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</si>
  <si>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</si>
  <si>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</si>
  <si>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</si>
  <si>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</si>
  <si>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</si>
  <si>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</si>
  <si>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</si>
  <si>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</si>
  <si>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</si>
  <si>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</si>
  <si>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</si>
  <si>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</si>
  <si>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</si>
  <si>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</si>
  <si>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</si>
  <si>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</si>
  <si>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</si>
  <si>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</si>
  <si>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</si>
  <si>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</si>
  <si>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</si>
  <si>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</si>
  <si>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</si>
  <si>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</si>
  <si>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</si>
  <si>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</si>
  <si>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</si>
  <si>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</si>
  <si>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</si>
  <si>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</si>
  <si>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</si>
  <si>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</si>
  <si>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</si>
  <si>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</si>
  <si>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</si>
  <si>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</si>
  <si>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</si>
  <si>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</si>
  <si>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</si>
  <si>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</si>
  <si>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</si>
  <si>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</si>
  <si>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</si>
  <si>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</si>
  <si>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</si>
  <si>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</si>
  <si>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</si>
  <si>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</si>
  <si>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</si>
  <si>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</si>
  <si>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</si>
  <si>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</si>
  <si>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</si>
  <si>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</si>
  <si>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</si>
  <si>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</si>
  <si>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</si>
  <si>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</si>
  <si>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</si>
  <si>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</si>
  <si>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</si>
  <si>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</si>
  <si>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</si>
  <si>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</si>
  <si>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</si>
  <si>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</si>
  <si>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</si>
  <si>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</si>
  <si>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</si>
  <si>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</si>
  <si>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</si>
  <si>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</si>
  <si>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</si>
  <si>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</si>
  <si>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</si>
  <si>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</si>
  <si>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</si>
  <si>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</si>
  <si>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</si>
  <si>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</si>
  <si>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</si>
  <si>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</si>
  <si>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</si>
  <si>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</si>
  <si>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</si>
  <si>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</si>
  <si>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</si>
  <si>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</si>
  <si>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</si>
  <si>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</si>
  <si>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</si>
  <si>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</si>
  <si>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</si>
  <si>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</si>
  <si>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</si>
  <si>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</si>
  <si>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</si>
  <si>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</si>
  <si>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</si>
  <si>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</si>
  <si>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</si>
  <si>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</si>
  <si>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</si>
  <si>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</si>
  <si>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</si>
  <si>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</si>
  <si>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</si>
  <si>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</si>
  <si>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</si>
  <si>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</si>
  <si>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</si>
  <si>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</si>
  <si>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</si>
  <si>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</si>
  <si>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</si>
  <si>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</si>
  <si>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</si>
  <si>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</si>
  <si>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</si>
  <si>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</si>
  <si>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</si>
  <si>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</si>
  <si>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</si>
  <si>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</si>
  <si>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</si>
  <si>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</si>
  <si>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</si>
  <si>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</si>
  <si>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</si>
  <si>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</si>
  <si>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</si>
  <si>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</si>
  <si>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</si>
  <si>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</si>
  <si>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</si>
  <si>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</si>
  <si>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</si>
  <si>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</si>
  <si>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</si>
  <si>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</si>
  <si>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</si>
  <si>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</si>
  <si>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</si>
  <si>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</si>
  <si>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</si>
  <si>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</si>
  <si>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</si>
  <si>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</si>
  <si>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</si>
  <si>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</si>
  <si>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</si>
  <si>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</si>
  <si>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</si>
  <si>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</si>
  <si>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</si>
  <si>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</si>
  <si>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</si>
  <si>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</si>
  <si>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</si>
  <si>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</si>
  <si>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</si>
  <si>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</si>
  <si>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</si>
  <si>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</si>
  <si>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</si>
  <si>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</si>
  <si>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</si>
  <si>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</si>
  <si>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</si>
  <si>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</si>
  <si>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</si>
  <si>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</si>
  <si>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</si>
  <si>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</si>
  <si>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</si>
  <si>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</si>
  <si>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</si>
  <si>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</si>
  <si>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</si>
  <si>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</si>
  <si>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</si>
  <si>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</si>
  <si>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</si>
  <si>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</si>
  <si>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</si>
  <si>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</si>
  <si>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</si>
  <si>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</si>
  <si>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</si>
  <si>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</si>
  <si>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</si>
  <si>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</si>
  <si>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</si>
  <si>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</si>
  <si>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</si>
  <si>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</si>
  <si>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</si>
  <si>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</si>
  <si>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</si>
  <si>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</si>
  <si>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</si>
  <si>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</si>
  <si>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</si>
  <si>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</si>
  <si>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</si>
  <si>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</si>
  <si>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</si>
  <si>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</si>
  <si>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</si>
  <si>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</si>
  <si>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</si>
  <si>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</si>
  <si>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</si>
  <si>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</si>
  <si>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</si>
  <si>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</si>
  <si>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</si>
  <si>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</si>
  <si>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</si>
  <si>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</si>
  <si>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</si>
  <si>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</si>
  <si>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</si>
  <si>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</si>
  <si>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</si>
  <si>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</si>
  <si>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</si>
  <si>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</si>
  <si>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</si>
  <si>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</si>
  <si>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</si>
  <si>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</si>
  <si>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</si>
  <si>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</si>
  <si>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</si>
  <si>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</si>
  <si>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</si>
  <si>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</si>
  <si>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</si>
  <si>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</si>
  <si>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</si>
  <si>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</si>
  <si>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</si>
  <si>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</si>
  <si>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</si>
  <si>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</si>
  <si>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</si>
  <si>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</si>
  <si>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</si>
  <si>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</si>
  <si>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</si>
  <si>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</si>
  <si>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</si>
  <si>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</si>
  <si>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</si>
  <si>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</si>
  <si>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</si>
  <si>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</si>
  <si>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</si>
  <si>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</si>
  <si>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</si>
  <si>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</si>
  <si>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</si>
  <si>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</si>
  <si>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</si>
  <si>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</si>
  <si>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</si>
  <si>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</si>
  <si>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</si>
  <si>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</si>
  <si>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</si>
  <si>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</si>
  <si>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</si>
  <si>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</si>
  <si>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</si>
  <si>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</si>
  <si>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</si>
  <si>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</si>
  <si>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</si>
  <si>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</si>
  <si>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</si>
  <si>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</si>
  <si>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</si>
  <si>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</si>
  <si>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</si>
  <si>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</si>
  <si>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</si>
  <si>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</si>
  <si>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</si>
  <si>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</si>
  <si>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</si>
  <si>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</si>
  <si>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</si>
  <si>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</si>
  <si>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</si>
  <si>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</si>
  <si>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</si>
  <si>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</si>
  <si>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</si>
  <si>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</si>
  <si>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</si>
  <si>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</si>
  <si>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</si>
  <si>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</si>
  <si>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</si>
  <si>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</si>
  <si>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</si>
  <si>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</si>
  <si>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</si>
  <si>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</si>
  <si>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</si>
  <si>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</si>
  <si>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</si>
  <si>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</si>
  <si>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</si>
  <si>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</si>
  <si>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</si>
  <si>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</si>
  <si>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</si>
  <si>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</si>
  <si>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</si>
  <si>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</si>
  <si>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</si>
  <si>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</si>
  <si>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</si>
  <si>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</si>
  <si>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</si>
  <si>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</si>
  <si>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</si>
  <si>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</si>
  <si>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</si>
  <si>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</si>
  <si>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</si>
  <si>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</si>
  <si>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</si>
  <si>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</si>
  <si>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</si>
  <si>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</si>
  <si>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</si>
  <si>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</si>
  <si>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</si>
  <si>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</si>
  <si>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</si>
  <si>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</si>
  <si>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</si>
  <si>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</si>
  <si>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</si>
  <si>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</si>
  <si>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</si>
  <si>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</si>
  <si>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</si>
  <si>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</si>
  <si>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</si>
  <si>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</si>
  <si>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</si>
  <si>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</si>
  <si>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</si>
  <si>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</si>
  <si>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</si>
  <si>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</si>
  <si>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</si>
  <si>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</si>
  <si>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</si>
  <si>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</si>
  <si>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</si>
  <si>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</si>
  <si>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</si>
  <si>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</si>
  <si>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</si>
  <si>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</si>
  <si>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</si>
  <si>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</si>
  <si>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</si>
  <si>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</si>
  <si>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</si>
  <si>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</si>
  <si>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</si>
  <si>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</si>
  <si>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</si>
  <si>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</si>
  <si>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</si>
  <si>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</si>
  <si>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</si>
  <si>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</si>
  <si>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</si>
  <si>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</si>
  <si>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</si>
  <si>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</si>
  <si>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</si>
  <si>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</si>
  <si>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</si>
  <si>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</si>
  <si>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</si>
  <si>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</si>
  <si>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</si>
  <si>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</si>
  <si>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</si>
  <si>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</si>
  <si>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</si>
  <si>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</si>
  <si>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</si>
  <si>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</si>
  <si>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</si>
  <si>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</si>
  <si>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</si>
  <si>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</si>
  <si>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</si>
  <si>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</si>
  <si>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</si>
  <si>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</si>
  <si>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</si>
  <si>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</si>
  <si>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</si>
  <si>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</si>
  <si>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</si>
  <si>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</si>
  <si>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</si>
  <si>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</si>
  <si>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</si>
  <si>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</si>
  <si>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</si>
  <si>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</si>
  <si>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</si>
  <si>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</si>
  <si>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</si>
  <si>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</si>
  <si>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</si>
  <si>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</si>
  <si>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</si>
  <si>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</si>
  <si>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</si>
  <si>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</si>
  <si>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</si>
  <si>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</si>
  <si>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</si>
  <si>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</si>
  <si>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</si>
  <si>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</si>
  <si>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</si>
  <si>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</si>
  <si>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</si>
  <si>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</si>
  <si>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</si>
  <si>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</si>
  <si>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</si>
  <si>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</si>
  <si>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</si>
  <si>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</si>
  <si>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</si>
  <si>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</si>
  <si>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</si>
  <si>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</si>
  <si>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</si>
  <si>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</si>
  <si>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</si>
  <si>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</si>
  <si>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</si>
  <si>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</si>
  <si>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</si>
  <si>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</si>
  <si>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</si>
  <si>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</si>
  <si>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</si>
  <si>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</si>
  <si>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</si>
  <si>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</si>
  <si>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</si>
  <si>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</si>
  <si>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</si>
  <si>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</si>
  <si>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</si>
  <si>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</si>
  <si>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</si>
  <si>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</si>
  <si>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</si>
  <si>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</si>
  <si>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</si>
  <si>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</si>
  <si>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</si>
  <si>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</si>
  <si>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</si>
  <si>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</si>
  <si>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</si>
  <si>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</si>
  <si>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</si>
  <si>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</si>
  <si>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</si>
  <si>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</si>
  <si>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</si>
  <si>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</si>
  <si>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</si>
  <si>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</si>
  <si>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</si>
  <si>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</si>
  <si>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</si>
  <si>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</si>
  <si>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</si>
  <si>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</si>
  <si>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</si>
  <si>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</si>
  <si>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</si>
  <si>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</si>
  <si>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</si>
  <si>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</si>
  <si>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</si>
  <si>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</si>
  <si>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</si>
  <si>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</si>
  <si>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</si>
  <si>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</si>
  <si>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</si>
  <si>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</si>
  <si>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</si>
  <si>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</si>
  <si>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</si>
  <si>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</si>
  <si>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</si>
  <si>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</si>
  <si>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</si>
  <si>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</si>
  <si>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</si>
  <si>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</si>
  <si>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</si>
  <si>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</si>
  <si>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</si>
  <si>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</si>
  <si>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</si>
  <si>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</si>
  <si>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</si>
  <si>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</si>
  <si>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</si>
  <si>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</si>
  <si>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</si>
  <si>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</si>
  <si>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</si>
  <si>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</si>
  <si>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</si>
  <si>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</si>
  <si>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</si>
  <si>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</si>
  <si>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</si>
  <si>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</si>
  <si>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</si>
  <si>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</si>
  <si>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</si>
  <si>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</si>
  <si>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</si>
  <si>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</si>
  <si>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</si>
  <si>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</si>
  <si>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</si>
  <si>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</si>
  <si>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</si>
  <si>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</si>
  <si>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</si>
  <si>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</si>
  <si>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</si>
  <si>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</si>
  <si>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</si>
  <si>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</si>
  <si>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</si>
  <si>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</si>
  <si>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</si>
  <si>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</si>
  <si>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</si>
  <si>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</si>
  <si>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</si>
  <si>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</si>
  <si>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</si>
  <si>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</si>
  <si>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</si>
  <si>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</si>
  <si>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</si>
  <si>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</si>
  <si>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</si>
  <si>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</si>
  <si>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</si>
  <si>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</si>
  <si>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</si>
  <si>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</si>
  <si>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</si>
  <si>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</si>
  <si>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</si>
  <si>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</si>
  <si>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</si>
  <si>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</si>
  <si>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</si>
  <si>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</si>
  <si>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</si>
  <si>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</si>
  <si>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</si>
  <si>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</si>
  <si>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</si>
  <si>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</si>
  <si>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</si>
  <si>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</si>
  <si>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</si>
  <si>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</si>
  <si>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</si>
  <si>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</si>
  <si>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</si>
  <si>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</si>
  <si>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</si>
  <si>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</si>
  <si>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</si>
  <si>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</si>
  <si>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</si>
  <si>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</si>
  <si>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</si>
  <si>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</si>
  <si>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</si>
  <si>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</si>
  <si>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</si>
  <si>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</si>
  <si>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</si>
  <si>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</si>
  <si>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</si>
  <si>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</si>
  <si>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</si>
  <si>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</si>
  <si>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</si>
  <si>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</si>
  <si>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</si>
  <si>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</si>
  <si>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</si>
  <si>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</si>
  <si>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</si>
  <si>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</si>
  <si>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</si>
  <si>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</si>
  <si>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</si>
  <si>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</si>
  <si>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</si>
  <si>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</si>
  <si>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</si>
  <si>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</si>
  <si>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</si>
  <si>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</si>
  <si>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</si>
  <si>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</si>
  <si>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</si>
  <si>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</si>
  <si>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</si>
  <si>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</si>
  <si>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</si>
  <si>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</si>
  <si>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</si>
  <si>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</si>
  <si>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</si>
  <si>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</si>
  <si>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</si>
  <si>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</si>
  <si>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</si>
  <si>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</si>
  <si>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</si>
  <si>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</si>
  <si>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</si>
  <si>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</si>
  <si>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</si>
  <si>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</si>
  <si>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</si>
  <si>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</si>
  <si>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</si>
  <si>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</si>
  <si>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</si>
  <si>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</si>
  <si>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</si>
  <si>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</si>
  <si>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</si>
  <si>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</si>
  <si>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</si>
  <si>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</si>
  <si>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</si>
  <si>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</si>
  <si>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</si>
  <si>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</si>
  <si>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</si>
  <si>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</si>
  <si>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</si>
  <si>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</si>
  <si>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</si>
  <si>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</si>
  <si>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</si>
  <si>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</si>
  <si>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</si>
  <si>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</si>
  <si>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</si>
  <si>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</si>
  <si>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</si>
  <si>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</si>
  <si>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</si>
  <si>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</si>
  <si>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</si>
  <si>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</si>
  <si>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</si>
  <si>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</si>
  <si>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</si>
  <si>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</si>
  <si>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</si>
  <si>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</si>
  <si>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</si>
  <si>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</si>
  <si>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</si>
  <si>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</si>
  <si>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</si>
  <si>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</si>
  <si>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</si>
  <si>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</si>
  <si>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</si>
  <si>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</si>
  <si>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</si>
  <si>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</si>
  <si>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</si>
  <si>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</si>
  <si>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</si>
  <si>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</si>
  <si>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</si>
  <si>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</si>
  <si>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</si>
  <si>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</si>
  <si>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</si>
  <si>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</si>
  <si>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</si>
  <si>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</si>
  <si>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</si>
  <si>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</si>
  <si>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</si>
  <si>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</si>
  <si>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</si>
  <si>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</si>
  <si>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</si>
  <si>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</si>
  <si>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</si>
  <si>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</si>
  <si>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</si>
  <si>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</si>
  <si>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</si>
  <si>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</si>
  <si>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</si>
  <si>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</si>
  <si>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</si>
  <si>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</si>
  <si>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</si>
  <si>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</si>
  <si>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</si>
  <si>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</si>
  <si>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</si>
  <si>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</si>
  <si>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</si>
  <si>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</si>
  <si>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</si>
  <si>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</si>
  <si>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</si>
  <si>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</si>
  <si>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</si>
  <si>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</si>
  <si>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</si>
  <si>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</si>
  <si>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</si>
  <si>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</si>
  <si>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</si>
  <si>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</si>
  <si>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</si>
  <si>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</si>
  <si>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</si>
  <si>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</si>
  <si>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</si>
  <si>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</si>
  <si>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</si>
  <si>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</si>
  <si>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</si>
  <si>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</si>
  <si>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</si>
  <si>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</si>
  <si>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</si>
  <si>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</si>
  <si>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</si>
  <si>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</si>
  <si>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</si>
  <si>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</si>
  <si>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</si>
  <si>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</si>
  <si>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</si>
  <si>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</si>
  <si>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</si>
  <si>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</si>
  <si>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</si>
  <si>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</si>
  <si>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</si>
  <si>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</si>
  <si>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</si>
  <si>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</si>
  <si>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</si>
  <si>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</si>
  <si>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</si>
  <si>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</si>
  <si>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</si>
  <si>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</si>
  <si>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</si>
  <si>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</si>
  <si>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</si>
  <si>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</si>
  <si>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</si>
  <si>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</si>
  <si>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</si>
  <si>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</si>
  <si>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</si>
  <si>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</si>
  <si>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</si>
  <si>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</si>
  <si>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</si>
  <si>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</si>
  <si>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</si>
  <si>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</si>
  <si>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</si>
  <si>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</si>
  <si>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</si>
  <si>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</si>
  <si>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</si>
  <si>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</si>
  <si>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</si>
  <si>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</si>
  <si>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</si>
  <si>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</si>
  <si>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</si>
  <si>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</si>
  <si>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</si>
  <si>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</si>
  <si>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</si>
  <si>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</si>
  <si>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</si>
  <si>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</si>
  <si>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</si>
  <si>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</si>
  <si>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</si>
  <si>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</si>
  <si>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</si>
  <si>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</si>
  <si>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</si>
  <si>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</si>
  <si>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</si>
  <si>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</si>
  <si>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</si>
  <si>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</si>
  <si>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</si>
  <si>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</si>
  <si>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</si>
  <si>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</si>
  <si>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</si>
  <si>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</si>
  <si>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</si>
  <si>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</si>
  <si>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</si>
  <si>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</si>
  <si>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</si>
  <si>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</si>
  <si>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</si>
  <si>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</si>
  <si>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</si>
  <si>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</si>
  <si>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</si>
  <si>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</si>
  <si>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</si>
  <si>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</si>
  <si>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</si>
  <si>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</si>
  <si>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</si>
  <si>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</si>
  <si>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</si>
  <si>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</si>
  <si>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</si>
  <si>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</si>
  <si>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</si>
  <si>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</si>
  <si>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</si>
  <si>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</si>
  <si>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</si>
  <si>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</si>
  <si>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</si>
  <si>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</si>
  <si>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</si>
  <si>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</si>
  <si>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</si>
  <si>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</si>
  <si>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</si>
  <si>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</si>
  <si>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</si>
  <si>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</si>
  <si>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</si>
  <si>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</si>
  <si>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</si>
  <si>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</si>
  <si>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</si>
  <si>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</si>
  <si>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</si>
  <si>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</si>
  <si>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</si>
  <si>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</si>
  <si>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</si>
  <si>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</si>
  <si>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</si>
  <si>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</si>
  <si>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</si>
  <si>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</si>
  <si>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</si>
  <si>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</si>
  <si>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</si>
  <si>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</si>
  <si>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</si>
  <si>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</si>
  <si>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</si>
  <si>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</si>
  <si>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</si>
  <si>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</si>
  <si>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</si>
  <si>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</si>
  <si>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</si>
  <si>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</si>
  <si>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</si>
  <si>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</si>
  <si>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</si>
  <si>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</si>
  <si>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</si>
  <si>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</si>
  <si>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</si>
  <si>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</si>
  <si>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</si>
  <si>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</si>
  <si>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</si>
  <si>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</si>
  <si>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</si>
  <si>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</si>
  <si>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</si>
  <si>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</si>
  <si>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</si>
  <si>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</si>
  <si>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</si>
  <si>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</si>
  <si>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</si>
  <si>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</si>
  <si>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</si>
  <si>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</si>
  <si>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</si>
  <si>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</si>
  <si>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</si>
  <si>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</si>
  <si>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</si>
  <si>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</si>
  <si>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</si>
  <si>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</si>
  <si>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</si>
  <si>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</si>
  <si>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</si>
  <si>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</si>
  <si>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</si>
  <si>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</si>
  <si>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</si>
  <si>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</si>
  <si>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</si>
  <si>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</si>
  <si>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</si>
  <si>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</si>
  <si>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</si>
  <si>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</si>
  <si>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</si>
  <si>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</si>
  <si>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</si>
  <si>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</si>
  <si>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</si>
  <si>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</si>
  <si>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</si>
  <si>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</si>
  <si>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</si>
  <si>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</si>
  <si>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</si>
  <si>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</si>
  <si>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</si>
  <si>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</si>
  <si>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</si>
  <si>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</si>
  <si>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</si>
  <si>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</si>
  <si>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</si>
  <si>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</si>
  <si>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</si>
  <si>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</si>
  <si>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</si>
  <si>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</si>
  <si>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</si>
  <si>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</si>
  <si>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</si>
  <si>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</si>
  <si>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</si>
  <si>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</si>
  <si>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</si>
  <si>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</si>
  <si>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</si>
  <si>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</si>
  <si>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</si>
  <si>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</si>
  <si>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</si>
  <si>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</si>
  <si>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</si>
  <si>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</si>
  <si>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</si>
  <si>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</si>
  <si>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</si>
  <si>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</si>
  <si>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</si>
  <si>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</si>
  <si>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</si>
  <si>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</si>
  <si>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</si>
  <si>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</si>
  <si>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</si>
  <si>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</si>
  <si>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</si>
  <si>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</si>
  <si>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</si>
  <si>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</si>
  <si>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</si>
  <si>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</si>
  <si>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</si>
  <si>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</si>
  <si>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</si>
  <si>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</si>
  <si>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</si>
  <si>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</si>
  <si>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</si>
  <si>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</si>
  <si>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</si>
  <si>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</si>
  <si>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</si>
  <si>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</si>
  <si>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</si>
  <si>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</si>
  <si>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</si>
  <si>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</si>
  <si>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</si>
  <si>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</si>
  <si>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</si>
  <si>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</si>
  <si>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</si>
  <si>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</si>
  <si>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</si>
  <si>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</si>
  <si>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</si>
  <si>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</si>
  <si>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</si>
  <si>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</si>
  <si>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</si>
  <si>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</si>
  <si>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</si>
  <si>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</si>
  <si>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</si>
  <si>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</si>
  <si>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</si>
  <si>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</si>
  <si>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</si>
  <si>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</si>
  <si>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</si>
  <si>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</si>
  <si>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</si>
  <si>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</si>
  <si>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</si>
  <si>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</si>
  <si>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</si>
  <si>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</si>
  <si>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</si>
  <si>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</si>
  <si>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</si>
  <si>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</si>
  <si>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</si>
  <si>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</si>
  <si>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</si>
  <si>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</si>
  <si>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</si>
  <si>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</si>
  <si>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</si>
  <si>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</si>
  <si>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</si>
  <si>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</si>
  <si>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</si>
  <si>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</si>
  <si>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</si>
  <si>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</si>
  <si>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</si>
  <si>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</si>
  <si>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</si>
  <si>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</si>
  <si>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</si>
  <si>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</si>
  <si>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</si>
  <si>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</si>
  <si>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</si>
  <si>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</si>
  <si>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</si>
  <si>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</si>
  <si>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</si>
  <si>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</si>
  <si>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</si>
  <si>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</si>
  <si>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</si>
  <si>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</si>
  <si>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</si>
  <si>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</si>
  <si>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</si>
  <si>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</si>
  <si>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</si>
  <si>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</si>
  <si>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</si>
  <si>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</si>
  <si>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</si>
  <si>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</si>
  <si>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</si>
  <si>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</si>
  <si>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</si>
  <si>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</si>
  <si>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</si>
  <si>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</si>
  <si>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</si>
  <si>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</si>
  <si>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</si>
  <si>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</si>
  <si>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</si>
  <si>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</si>
  <si>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</si>
  <si>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</si>
  <si>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</si>
  <si>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</si>
  <si>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</si>
  <si>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</si>
  <si>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</si>
  <si>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</si>
  <si>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</si>
  <si>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</si>
  <si>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</si>
  <si>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</si>
  <si>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</si>
  <si>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</si>
  <si>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</si>
  <si>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</si>
  <si>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</si>
  <si>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</si>
  <si>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</si>
  <si>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</si>
  <si>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</si>
  <si>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</si>
  <si>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</si>
  <si>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</si>
  <si>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</si>
  <si>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</si>
  <si>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</si>
  <si>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</si>
  <si>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</si>
  <si>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</si>
  <si>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</si>
  <si>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</si>
  <si>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</si>
  <si>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</si>
  <si>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</si>
  <si>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</si>
  <si>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</si>
  <si>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</si>
  <si>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</si>
  <si>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</si>
  <si>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</si>
  <si>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</si>
  <si>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</si>
  <si>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</si>
  <si>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</si>
  <si>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</si>
  <si>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</si>
  <si>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</si>
  <si>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</si>
  <si>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</si>
  <si>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</si>
  <si>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</si>
  <si>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</si>
  <si>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</si>
  <si>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</si>
  <si>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</si>
  <si>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</si>
  <si>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</si>
  <si>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</si>
  <si>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</si>
  <si>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</si>
  <si>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</si>
  <si>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</si>
  <si>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</si>
  <si>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</si>
  <si>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</si>
  <si>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</si>
  <si>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</si>
  <si>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</si>
  <si>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</si>
  <si>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</si>
  <si>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</si>
  <si>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</si>
  <si>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</si>
  <si>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</si>
  <si>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</si>
  <si>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</si>
  <si>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</si>
  <si>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</si>
  <si>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</si>
  <si>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</si>
  <si>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</si>
  <si>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</si>
  <si>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</si>
  <si>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</si>
  <si>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</si>
  <si>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</si>
  <si>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</si>
  <si>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</si>
  <si>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</si>
  <si>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</si>
  <si>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</si>
  <si>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</si>
  <si>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</si>
  <si>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</si>
  <si>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</si>
  <si>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</si>
  <si>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</si>
  <si>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</si>
  <si>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</si>
  <si>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</si>
  <si>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</si>
  <si>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</si>
  <si>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</si>
  <si>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</si>
  <si>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</si>
  <si>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</si>
  <si>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</si>
  <si>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</si>
  <si>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</si>
  <si>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</si>
  <si>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</si>
  <si>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</si>
  <si>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</si>
  <si>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</si>
  <si>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</si>
  <si>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</si>
  <si>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</si>
  <si>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</si>
  <si>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</si>
  <si>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</si>
  <si>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</si>
  <si>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</si>
  <si>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</si>
  <si>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</si>
  <si>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</si>
  <si>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</si>
  <si>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</si>
  <si>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</si>
  <si>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</si>
  <si>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</si>
  <si>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</si>
  <si>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</si>
  <si>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</si>
  <si>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</si>
  <si>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</si>
  <si>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</si>
  <si>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</si>
  <si>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</si>
  <si>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</si>
  <si>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</si>
  <si>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</si>
  <si>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</si>
  <si>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</si>
  <si>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</si>
  <si>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</si>
  <si>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</si>
  <si>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</si>
  <si>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</si>
  <si>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</si>
  <si>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</si>
  <si>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</si>
  <si>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</si>
  <si>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</si>
  <si>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</si>
  <si>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</si>
  <si>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</si>
  <si>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</si>
  <si>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</si>
  <si>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</si>
  <si>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</si>
  <si>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</si>
  <si>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</si>
  <si>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</si>
  <si>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</si>
  <si>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</si>
  <si>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</si>
  <si>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</si>
  <si>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</si>
  <si>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</si>
  <si>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</si>
  <si>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</si>
  <si>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</si>
  <si>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</si>
  <si>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</si>
  <si>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</si>
  <si>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</si>
  <si>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</si>
  <si>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</si>
  <si>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</si>
  <si>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</si>
  <si>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</si>
  <si>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</si>
  <si>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</si>
  <si>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</si>
  <si>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</si>
  <si>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</si>
  <si>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</si>
  <si>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</si>
  <si>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</si>
  <si>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</si>
  <si>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</si>
  <si>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</si>
  <si>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</si>
  <si>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</si>
  <si>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</si>
  <si>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</si>
  <si>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</si>
  <si>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</si>
  <si>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</si>
  <si>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</si>
  <si>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</si>
  <si>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</si>
  <si>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</si>
  <si>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</si>
  <si>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</si>
  <si>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</si>
  <si>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</si>
  <si>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</si>
  <si>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</si>
  <si>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</si>
  <si>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</si>
  <si>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</si>
  <si>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</si>
  <si>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</si>
  <si>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</si>
  <si>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</si>
  <si>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</si>
  <si>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</si>
  <si>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</si>
  <si>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</si>
  <si>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</si>
  <si>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</si>
  <si>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</si>
  <si>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</si>
  <si>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</si>
  <si>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</si>
  <si>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</si>
  <si>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</si>
  <si>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</si>
  <si>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</si>
  <si>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</si>
  <si>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</si>
  <si>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</si>
  <si>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</si>
  <si>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</si>
  <si>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</si>
  <si>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</si>
  <si>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</si>
  <si>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</si>
  <si>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</si>
  <si>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</si>
  <si>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</si>
  <si>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</si>
  <si>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</si>
  <si>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</si>
  <si>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</si>
  <si>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</si>
  <si>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</si>
  <si>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</si>
  <si>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</si>
  <si>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</si>
  <si>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</si>
  <si>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</si>
  <si>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</si>
  <si>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</si>
  <si>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</si>
  <si>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</si>
  <si>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</si>
  <si>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</si>
  <si>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</si>
  <si>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</si>
  <si>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</si>
  <si>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</si>
  <si>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</si>
  <si>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</si>
  <si>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</si>
  <si>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</si>
  <si>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</si>
  <si>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</si>
  <si>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</si>
  <si>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</si>
  <si>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</si>
  <si>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</si>
  <si>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</si>
  <si>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</si>
  <si>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</si>
  <si>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</si>
  <si>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</si>
  <si>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</si>
  <si>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</si>
  <si>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</si>
  <si>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</si>
  <si>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</si>
  <si>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</si>
  <si>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</si>
  <si>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</si>
  <si>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</si>
  <si>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</si>
  <si>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</si>
  <si>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</si>
  <si>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</si>
  <si>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</si>
  <si>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</si>
  <si>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</si>
  <si>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</si>
  <si>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</si>
  <si>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</si>
  <si>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</si>
  <si>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</si>
  <si>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</si>
  <si>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</si>
  <si>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</si>
  <si>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</si>
  <si>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</si>
  <si>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</si>
  <si>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</si>
  <si>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</si>
  <si>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</si>
  <si>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</si>
  <si>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</si>
  <si>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</si>
  <si>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</si>
  <si>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</si>
  <si>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</si>
  <si>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</si>
  <si>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</si>
  <si>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</si>
  <si>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</si>
  <si>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</si>
  <si>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</si>
  <si>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</si>
  <si>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</si>
  <si>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</si>
  <si>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</si>
  <si>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</si>
  <si>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</si>
  <si>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</si>
  <si>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</si>
  <si>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</si>
  <si>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</si>
  <si>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</si>
  <si>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</si>
  <si>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</si>
  <si>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</si>
  <si>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</si>
  <si>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</si>
  <si>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</si>
  <si>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</si>
  <si>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</si>
  <si>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</si>
  <si>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</si>
  <si>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</si>
  <si>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</si>
  <si>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</si>
  <si>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</si>
  <si>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</si>
  <si>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</si>
  <si>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</si>
  <si>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</si>
  <si>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</si>
  <si>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</si>
  <si>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</si>
  <si>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</si>
  <si>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</si>
  <si>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</si>
  <si>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</si>
  <si>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</si>
  <si>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</si>
  <si>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</si>
  <si>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</si>
  <si>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</si>
  <si>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</si>
  <si>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</si>
  <si>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</si>
  <si>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</si>
  <si>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</si>
  <si>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</si>
  <si>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</si>
  <si>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</si>
  <si>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</si>
  <si>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</si>
  <si>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</si>
  <si>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</si>
  <si>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</si>
  <si>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</si>
  <si>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</si>
  <si>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</si>
  <si>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</si>
  <si>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</si>
  <si>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</si>
  <si>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</si>
  <si>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</si>
  <si>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</si>
  <si>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</si>
  <si>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</si>
  <si>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</si>
  <si>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</si>
  <si>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</si>
  <si>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</si>
  <si>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</si>
  <si>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</si>
  <si>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</si>
  <si>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</si>
  <si>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</si>
  <si>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</si>
  <si>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</si>
  <si>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</si>
  <si>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</si>
  <si>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</si>
  <si>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</si>
  <si>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</si>
  <si>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</si>
  <si>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</si>
  <si>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</si>
  <si>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</si>
  <si>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</si>
  <si>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</si>
  <si>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</si>
  <si>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</si>
  <si>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</si>
  <si>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</si>
  <si>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</si>
  <si>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</si>
  <si>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</si>
  <si>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</si>
  <si>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</si>
  <si>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</si>
  <si>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</si>
  <si>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</si>
  <si>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</si>
  <si>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</si>
  <si>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</si>
  <si>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</si>
  <si>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</si>
  <si>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</si>
  <si>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</si>
  <si>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</si>
  <si>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</si>
  <si>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</si>
  <si>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</si>
  <si>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</si>
  <si>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</si>
  <si>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</si>
  <si>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</si>
  <si>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</si>
  <si>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</si>
  <si>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</si>
  <si>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</si>
  <si>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</si>
  <si>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</si>
  <si>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</si>
  <si>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</si>
  <si>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</si>
  <si>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</si>
  <si>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</si>
  <si>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</si>
  <si>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</si>
  <si>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</si>
  <si>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</si>
  <si>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</si>
  <si>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</si>
  <si>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</si>
  <si>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</si>
  <si>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</si>
  <si>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</si>
  <si>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</si>
  <si>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</si>
  <si>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</si>
  <si>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</si>
  <si>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</si>
  <si>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</si>
  <si>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</si>
  <si>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</si>
  <si>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</si>
  <si>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</si>
  <si>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</si>
  <si>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</si>
  <si>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</si>
  <si>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</si>
  <si>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</si>
  <si>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</si>
  <si>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</si>
  <si>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</si>
  <si>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</si>
  <si>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</si>
  <si>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</si>
  <si>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</si>
  <si>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</si>
  <si>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</si>
  <si>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</si>
  <si>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</si>
  <si>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</si>
  <si>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</si>
  <si>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</si>
  <si>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</si>
  <si>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</si>
  <si>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</si>
  <si>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</si>
  <si>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</si>
  <si>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</si>
  <si>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</si>
  <si>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</si>
  <si>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</si>
  <si>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</si>
  <si>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</si>
  <si>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</si>
  <si>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</si>
  <si>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</si>
  <si>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</si>
  <si>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</si>
  <si>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</si>
  <si>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</si>
  <si>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</si>
  <si>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</si>
  <si>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</si>
  <si>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</si>
  <si>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</si>
  <si>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</si>
  <si>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</si>
  <si>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</si>
  <si>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</si>
  <si>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</si>
  <si>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</si>
  <si>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</si>
  <si>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</si>
  <si>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</si>
  <si>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</si>
  <si>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</si>
  <si>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</si>
  <si>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</si>
  <si>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</si>
  <si>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</si>
  <si>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</si>
  <si>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</si>
  <si>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</si>
  <si>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</si>
  <si>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</si>
  <si>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</si>
  <si>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</si>
  <si>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</si>
  <si>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</si>
  <si>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</si>
  <si>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</si>
  <si>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</si>
  <si>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</si>
  <si>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</si>
  <si>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</si>
  <si>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</si>
  <si>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</si>
  <si>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</si>
  <si>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</si>
  <si>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</si>
  <si>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</si>
  <si>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</si>
  <si>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</si>
  <si>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</si>
  <si>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</si>
  <si>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</si>
  <si>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</si>
  <si>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</si>
  <si>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</si>
  <si>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</si>
  <si>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</si>
  <si>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</si>
  <si>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</si>
  <si>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</si>
  <si>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</si>
  <si>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</si>
  <si>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</si>
  <si>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</si>
  <si>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</si>
  <si>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</si>
  <si>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</si>
  <si>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</si>
  <si>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</si>
  <si>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</si>
  <si>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</si>
  <si>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</si>
  <si>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</si>
  <si>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</si>
  <si>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</si>
  <si>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</si>
  <si>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</si>
  <si>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</si>
  <si>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</si>
  <si>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</si>
  <si>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</si>
  <si>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</si>
  <si>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</si>
  <si>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</si>
  <si>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</si>
  <si>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</si>
  <si>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</si>
  <si>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</si>
  <si>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</si>
  <si>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</si>
  <si>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</si>
  <si>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</si>
  <si>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</si>
  <si>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</si>
  <si>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</si>
  <si>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</si>
  <si>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</si>
  <si>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</si>
  <si>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</si>
  <si>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</si>
  <si>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</si>
  <si>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</si>
  <si>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</si>
  <si>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</si>
  <si>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</si>
  <si>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</si>
  <si>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</si>
  <si>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</si>
  <si>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</si>
  <si>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</si>
  <si>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</si>
  <si>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</si>
  <si>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</si>
  <si>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</si>
  <si>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</si>
  <si>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</si>
  <si>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</si>
  <si>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</si>
  <si>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</si>
  <si>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</si>
  <si>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</si>
  <si>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</si>
  <si>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</si>
  <si>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</si>
  <si>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</si>
  <si>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</si>
  <si>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</si>
  <si>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</si>
  <si>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</si>
  <si>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</si>
  <si>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</si>
  <si>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</si>
  <si>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</si>
  <si>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</si>
  <si>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</si>
  <si>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</si>
  <si>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</si>
  <si>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</si>
  <si>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</si>
  <si>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</si>
  <si>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</si>
  <si>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</si>
  <si>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</si>
  <si>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</si>
  <si>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</si>
  <si>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</si>
  <si>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</si>
  <si>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</si>
  <si>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</si>
  <si>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</si>
  <si>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</si>
  <si>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</si>
  <si>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</si>
  <si>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</si>
  <si>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</si>
  <si>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</si>
  <si>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</si>
  <si>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</si>
  <si>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</si>
  <si>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</si>
  <si>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</si>
  <si>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</si>
  <si>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</si>
  <si>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</si>
  <si>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</si>
  <si>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</si>
  <si>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</si>
  <si>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</si>
  <si>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</si>
  <si>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</si>
  <si>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</si>
  <si>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</si>
  <si>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</si>
  <si>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</si>
  <si>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</si>
  <si>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</si>
  <si>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</si>
  <si>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</si>
  <si>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</si>
  <si>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</si>
  <si>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</si>
  <si>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</si>
  <si>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</si>
  <si>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</si>
  <si>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</si>
  <si>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</si>
  <si>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</si>
  <si>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</si>
  <si>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</si>
  <si>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</si>
  <si>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</si>
  <si>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</si>
  <si>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</si>
  <si>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</si>
  <si>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</si>
  <si>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</si>
  <si>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</si>
  <si>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</si>
  <si>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</si>
  <si>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</si>
  <si>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</si>
  <si>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</si>
  <si>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</si>
  <si>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</si>
  <si>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</si>
  <si>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</si>
  <si>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</si>
  <si>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</si>
  <si>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</si>
  <si>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</si>
  <si>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</si>
  <si>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</si>
  <si>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</si>
  <si>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</si>
  <si>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</si>
  <si>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</si>
  <si>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</si>
  <si>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</si>
  <si>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</si>
  <si>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</si>
  <si>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</si>
  <si>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</si>
  <si>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</si>
  <si>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</si>
  <si>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</si>
  <si>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</si>
  <si>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</si>
  <si>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</si>
  <si>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</si>
  <si>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</si>
  <si>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</si>
  <si>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</si>
  <si>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</si>
  <si>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</si>
  <si>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</si>
  <si>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</si>
  <si>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</si>
  <si>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</si>
  <si>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</si>
  <si>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</si>
  <si>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</si>
  <si>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</si>
  <si>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</si>
  <si>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</si>
  <si>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</si>
  <si>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</si>
  <si>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</si>
  <si>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</si>
  <si>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</si>
  <si>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</si>
  <si>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</si>
  <si>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</si>
  <si>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</si>
  <si>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</si>
  <si>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</si>
  <si>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</si>
  <si>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</si>
  <si>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</si>
  <si>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</si>
  <si>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</si>
  <si>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</si>
  <si>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</si>
  <si>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</si>
  <si>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</si>
  <si>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</si>
  <si>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</si>
  <si>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</si>
  <si>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</si>
  <si>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</si>
  <si>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</si>
  <si>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</si>
  <si>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</si>
  <si>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</si>
  <si>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</si>
  <si>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</si>
  <si>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</si>
  <si>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</si>
  <si>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</si>
  <si>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</si>
  <si>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</si>
  <si>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</si>
  <si>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</si>
  <si>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</si>
  <si>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</si>
  <si>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</si>
  <si>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</si>
  <si>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</si>
  <si>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</si>
  <si>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</si>
  <si>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</si>
  <si>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</si>
  <si>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</si>
  <si>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</si>
  <si>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</si>
  <si>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</si>
  <si>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</si>
  <si>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</si>
  <si>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</si>
  <si>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</si>
  <si>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</si>
  <si>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</si>
  <si>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</si>
  <si>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</si>
  <si>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</si>
  <si>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</si>
  <si>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</si>
  <si>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</si>
  <si>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</si>
  <si>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</si>
  <si>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</si>
  <si>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</si>
  <si>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</si>
  <si>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</si>
  <si>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</si>
  <si>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</si>
  <si>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</si>
  <si>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</si>
  <si>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</si>
  <si>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</si>
  <si>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</si>
  <si>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</si>
  <si>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</si>
  <si>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</si>
  <si>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</si>
  <si>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</si>
  <si>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</si>
  <si>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</si>
  <si>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</si>
  <si>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</si>
  <si>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</si>
  <si>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</si>
  <si>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</si>
  <si>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</si>
  <si>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</si>
  <si>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</si>
  <si>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</si>
  <si>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</si>
  <si>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</si>
  <si>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</si>
  <si>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</si>
  <si>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</si>
  <si>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</si>
  <si>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</si>
  <si>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</si>
  <si>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</si>
  <si>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</si>
  <si>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</si>
  <si>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</si>
  <si>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</si>
  <si>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</si>
  <si>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</si>
  <si>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</si>
  <si>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</si>
  <si>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</si>
  <si>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</si>
  <si>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</si>
  <si>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</si>
  <si>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</si>
  <si>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</si>
  <si>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</si>
  <si>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</si>
  <si>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</si>
  <si>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</si>
  <si>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</si>
  <si>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</si>
  <si>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</si>
  <si>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</si>
  <si>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</si>
  <si>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</si>
  <si>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</si>
  <si>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</si>
  <si>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</si>
  <si>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</si>
  <si>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</si>
  <si>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</si>
  <si>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</si>
  <si>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</si>
  <si>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</si>
  <si>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</si>
  <si>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</si>
  <si>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</si>
  <si>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</si>
  <si>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</si>
  <si>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</si>
  <si>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</si>
  <si>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</si>
  <si>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</si>
  <si>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</si>
  <si>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</si>
  <si>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</si>
  <si>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</si>
  <si>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</si>
  <si>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</si>
  <si>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</si>
  <si>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</si>
  <si>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</si>
  <si>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</si>
  <si>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</si>
  <si>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</si>
  <si>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</si>
  <si>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</si>
  <si>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</si>
  <si>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</si>
  <si>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</si>
  <si>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</si>
  <si>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</si>
  <si>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</si>
  <si>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</si>
  <si>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</si>
  <si>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</si>
  <si>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</si>
  <si>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</si>
  <si>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</si>
  <si>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</si>
  <si>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</si>
  <si>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</si>
  <si>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</si>
  <si>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</si>
  <si>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</si>
  <si>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</si>
  <si>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</si>
  <si>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</si>
  <si>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</si>
  <si>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</si>
  <si>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</si>
  <si>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</si>
  <si>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</si>
  <si>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</si>
  <si>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</si>
  <si>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</si>
  <si>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</si>
  <si>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</si>
  <si>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</si>
  <si>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</si>
  <si>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</si>
  <si>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</si>
  <si>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</si>
  <si>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</si>
  <si>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</si>
  <si>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</si>
  <si>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</si>
  <si>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</si>
  <si>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</si>
  <si>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</si>
  <si>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</si>
  <si>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</si>
  <si>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</si>
  <si>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</si>
  <si>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</si>
  <si>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</si>
  <si>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</si>
  <si>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</si>
  <si>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</si>
  <si>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</si>
  <si>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</si>
  <si>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</si>
  <si>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</si>
  <si>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</si>
  <si>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</si>
  <si>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</si>
  <si>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</si>
  <si>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</si>
  <si>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</si>
  <si>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</si>
  <si>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</si>
  <si>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</si>
  <si>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</si>
  <si>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</si>
  <si>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</si>
  <si>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</si>
  <si>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</si>
  <si>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</si>
  <si>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</si>
  <si>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</si>
  <si>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</si>
  <si>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</si>
  <si>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</si>
  <si>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</si>
  <si>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</si>
  <si>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</si>
  <si>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</si>
  <si>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</si>
  <si>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</si>
  <si>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</si>
  <si>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</si>
  <si>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</si>
  <si>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</si>
  <si>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</si>
  <si>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</si>
  <si>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</si>
  <si>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</si>
  <si>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</si>
  <si>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</si>
  <si>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</si>
  <si>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</si>
  <si>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</si>
  <si>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</si>
  <si>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</si>
  <si>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</si>
  <si>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</si>
  <si>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</si>
  <si>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</si>
  <si>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</si>
  <si>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</si>
  <si>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</si>
  <si>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</si>
  <si>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</si>
  <si>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</si>
  <si>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</si>
  <si>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</si>
  <si>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</si>
  <si>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</si>
  <si>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</si>
  <si>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</si>
  <si>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</si>
  <si>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</si>
  <si>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</si>
  <si>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</si>
  <si>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</si>
  <si>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</si>
  <si>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</si>
  <si>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</si>
  <si>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</si>
  <si>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</si>
  <si>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</si>
  <si>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</si>
  <si>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</si>
  <si>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</si>
  <si>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</si>
  <si>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</si>
  <si>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</si>
  <si>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</si>
  <si>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</si>
  <si>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</si>
  <si>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</si>
  <si>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</si>
  <si>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</si>
  <si>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</si>
  <si>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</si>
  <si>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</si>
  <si>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</si>
  <si>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</si>
  <si>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</si>
  <si>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</si>
  <si>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</si>
  <si>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</si>
  <si>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</si>
  <si>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</si>
  <si>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</si>
  <si>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</si>
  <si>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</si>
  <si>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</si>
  <si>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</si>
  <si>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</si>
  <si>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</si>
  <si>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</si>
  <si>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</si>
  <si>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</si>
  <si>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</si>
  <si>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</si>
  <si>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</si>
  <si>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</si>
  <si>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</si>
  <si>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</si>
  <si>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</si>
  <si>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</si>
  <si>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</si>
  <si>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</si>
  <si>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</si>
  <si>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</si>
  <si>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</si>
  <si>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</si>
  <si>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</si>
  <si>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</si>
  <si>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</si>
  <si>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</si>
  <si>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</si>
  <si>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</si>
  <si>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</si>
  <si>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</si>
  <si>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</si>
  <si>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</si>
  <si>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</si>
  <si>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</si>
  <si>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</si>
  <si>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</si>
  <si>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</si>
  <si>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</si>
  <si>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</si>
  <si>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</si>
  <si>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</si>
  <si>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</si>
  <si>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</si>
  <si>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</si>
  <si>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</si>
  <si>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</si>
  <si>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</si>
  <si>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</si>
  <si>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</si>
  <si>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</si>
  <si>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</si>
  <si>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</si>
  <si>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</si>
  <si>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</si>
  <si>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</si>
  <si>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</si>
  <si>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</si>
  <si>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</si>
  <si>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</si>
  <si>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</si>
  <si>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</si>
  <si>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</si>
  <si>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</si>
  <si>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</si>
  <si>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</si>
  <si>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</si>
  <si>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</si>
  <si>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</si>
  <si>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</si>
  <si>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</si>
  <si>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</si>
  <si>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</si>
  <si>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</si>
  <si>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</si>
  <si>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</si>
  <si>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</si>
  <si>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</si>
  <si>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</si>
  <si>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</si>
  <si>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</si>
  <si>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</si>
  <si>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</si>
  <si>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</si>
  <si>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</si>
  <si>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</si>
  <si>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</si>
  <si>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</si>
  <si>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</si>
  <si>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</si>
  <si>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</si>
  <si>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</si>
  <si>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</si>
  <si>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</si>
  <si>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</si>
  <si>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</si>
  <si>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</si>
  <si>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</si>
  <si>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</si>
  <si>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</si>
  <si>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</si>
  <si>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</si>
  <si>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</si>
  <si>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</si>
  <si>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</si>
  <si>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</si>
  <si>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</si>
  <si>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</si>
  <si>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</si>
  <si>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</si>
  <si>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</si>
  <si>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</si>
  <si>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</si>
  <si>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</si>
  <si>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</si>
  <si>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</si>
  <si>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</si>
  <si>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</si>
  <si>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</si>
  <si>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</si>
  <si>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</si>
  <si>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</si>
  <si>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</si>
  <si>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</si>
  <si>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</si>
  <si>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</si>
  <si>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</si>
  <si>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</si>
  <si>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</si>
  <si>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</si>
  <si>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</si>
  <si>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</si>
  <si>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</si>
  <si>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</si>
  <si>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</si>
  <si>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</si>
  <si>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</si>
  <si>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</si>
  <si>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</si>
  <si>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</si>
  <si>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</si>
  <si>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</si>
  <si>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</si>
  <si>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</si>
  <si>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</si>
  <si>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</si>
  <si>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</si>
  <si>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</si>
  <si>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</si>
  <si>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</si>
  <si>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</si>
  <si>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</si>
  <si>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</si>
  <si>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</si>
  <si>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</si>
  <si>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</si>
  <si>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</si>
  <si>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</si>
  <si>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</si>
  <si>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</si>
  <si>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</si>
  <si>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</si>
  <si>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</si>
  <si>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</si>
  <si>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</si>
  <si>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</si>
  <si>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</si>
  <si>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</si>
  <si>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</si>
  <si>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</si>
  <si>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</si>
  <si>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</si>
  <si>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</si>
  <si>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</si>
  <si>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</si>
  <si>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</si>
  <si>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</si>
  <si>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</si>
  <si>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</si>
  <si>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</si>
  <si>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</si>
  <si>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</si>
  <si>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</si>
  <si>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</si>
  <si>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</si>
  <si>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</si>
  <si>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</si>
  <si>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</si>
  <si>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</si>
  <si>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</si>
  <si>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</si>
  <si>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</si>
  <si>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</si>
  <si>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</si>
  <si>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</si>
  <si>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</si>
  <si>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</si>
  <si>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</si>
  <si>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</si>
  <si>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</si>
  <si>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</si>
  <si>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</si>
  <si>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</si>
  <si>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</si>
  <si>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</si>
  <si>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</si>
  <si>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</si>
  <si>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</si>
  <si>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</si>
  <si>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</si>
  <si>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</si>
  <si>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</si>
  <si>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</si>
  <si>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</si>
  <si>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</si>
  <si>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</si>
  <si>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</si>
  <si>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</si>
  <si>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</si>
  <si>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</si>
  <si>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</si>
  <si>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</si>
  <si>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</si>
  <si>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</si>
  <si>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</si>
  <si>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</si>
  <si>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</si>
  <si>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</si>
  <si>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</si>
  <si>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</si>
  <si>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</si>
  <si>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</si>
  <si>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</si>
  <si>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</si>
  <si>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</si>
  <si>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</si>
  <si>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</si>
  <si>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</si>
  <si>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</si>
  <si>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</si>
  <si>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</si>
  <si>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</si>
  <si>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</si>
  <si>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</si>
  <si>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</si>
  <si>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</si>
  <si>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</si>
  <si>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</si>
  <si>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</si>
  <si>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</si>
  <si>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</si>
  <si>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</si>
  <si>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</si>
  <si>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</si>
  <si>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</si>
  <si>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</si>
  <si>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</si>
  <si>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</si>
  <si>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</si>
  <si>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</si>
  <si>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</si>
  <si>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</si>
  <si>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</si>
  <si>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</si>
  <si>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</si>
  <si>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</si>
  <si>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</si>
  <si>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</si>
  <si>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</si>
  <si>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</si>
  <si>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</si>
  <si>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</si>
  <si>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</si>
  <si>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</si>
  <si>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</si>
  <si>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</si>
  <si>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</si>
  <si>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</si>
  <si>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</si>
  <si>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</si>
  <si>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</si>
  <si>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</si>
  <si>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</si>
  <si>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</si>
  <si>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</si>
  <si>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</si>
  <si>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</si>
  <si>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</si>
  <si>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</si>
  <si>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</si>
  <si>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</si>
  <si>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</si>
  <si>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</si>
  <si>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</si>
  <si>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</si>
  <si>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</si>
  <si>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</si>
  <si>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</si>
  <si>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</si>
  <si>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</si>
  <si>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</si>
  <si>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</si>
  <si>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</si>
  <si>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</si>
  <si>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</si>
  <si>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</si>
  <si>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</si>
  <si>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</si>
  <si>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</si>
  <si>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</si>
  <si>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</si>
  <si>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</si>
  <si>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</si>
  <si>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</si>
  <si>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</si>
  <si>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</si>
  <si>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</si>
  <si>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</si>
  <si>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</si>
  <si>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</si>
  <si>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</si>
  <si>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</si>
  <si>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</si>
  <si>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</si>
  <si>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</si>
  <si>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</si>
  <si>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</si>
  <si>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</si>
  <si>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</si>
  <si>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</si>
  <si>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</si>
  <si>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</si>
  <si>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</si>
  <si>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</si>
  <si>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</si>
  <si>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</si>
  <si>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</si>
  <si>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</si>
  <si>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</si>
  <si>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</si>
  <si>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</si>
  <si>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</si>
  <si>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</si>
  <si>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</si>
  <si>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</si>
  <si>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</si>
  <si>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</si>
  <si>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</si>
  <si>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</si>
  <si>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</si>
  <si>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</si>
  <si>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</si>
  <si>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</si>
  <si>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</si>
  <si>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</si>
  <si>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</si>
  <si>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</si>
  <si>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</si>
  <si>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</si>
  <si>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</si>
  <si>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</si>
  <si>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</si>
  <si>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</si>
  <si>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</si>
  <si>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</si>
  <si>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</si>
  <si>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</si>
  <si>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</si>
  <si>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</si>
  <si>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</si>
  <si>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</si>
  <si>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</si>
  <si>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</si>
  <si>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</si>
  <si>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</si>
  <si>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</si>
  <si>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</si>
  <si>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</si>
  <si>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</si>
  <si>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</si>
  <si>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</si>
  <si>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</si>
  <si>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</si>
  <si>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</si>
  <si>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</si>
  <si>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</si>
  <si>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</si>
  <si>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</si>
  <si>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</si>
  <si>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</si>
  <si>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</si>
  <si>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</si>
  <si>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</si>
  <si>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</si>
  <si>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</si>
  <si>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</si>
  <si>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</si>
  <si>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</si>
  <si>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</si>
  <si>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</si>
  <si>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</si>
  <si>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</si>
  <si>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</si>
  <si>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</si>
  <si>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</si>
  <si>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</si>
  <si>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</si>
  <si>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</si>
  <si>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</si>
  <si>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</si>
  <si>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</si>
  <si>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</si>
  <si>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</si>
  <si>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</si>
  <si>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</si>
  <si>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</si>
  <si>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</si>
  <si>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</si>
  <si>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</si>
  <si>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</si>
  <si>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</si>
  <si>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</si>
  <si>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</si>
  <si>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</si>
  <si>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</si>
  <si>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</si>
  <si>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</si>
  <si>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</si>
  <si>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</si>
  <si>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</si>
  <si>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</si>
  <si>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</si>
  <si>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</si>
  <si>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</si>
  <si>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</si>
  <si>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</si>
  <si>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</si>
  <si>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</si>
  <si>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</si>
  <si>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</si>
  <si>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</si>
  <si>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</si>
  <si>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</si>
  <si>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</si>
  <si>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</si>
  <si>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</si>
  <si>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</si>
  <si>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</si>
  <si>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</si>
  <si>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</si>
  <si>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</si>
  <si>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</si>
  <si>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</si>
  <si>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</si>
  <si>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</si>
  <si>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</si>
  <si>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</si>
  <si>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</si>
  <si>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</si>
  <si>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</si>
  <si>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</si>
  <si>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</si>
  <si>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</si>
  <si>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</si>
  <si>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</si>
  <si>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</si>
  <si>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</si>
  <si>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</si>
  <si>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</si>
  <si>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</si>
  <si>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</si>
  <si>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</si>
  <si>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</si>
  <si>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</si>
  <si>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</si>
  <si>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</si>
  <si>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</si>
  <si>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</si>
  <si>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</si>
  <si>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</si>
  <si>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</si>
  <si>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</si>
  <si>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</si>
  <si>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</si>
  <si>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</si>
  <si>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</si>
  <si>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</si>
  <si>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</si>
  <si>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</si>
  <si>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</si>
  <si>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</si>
  <si>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</si>
  <si>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</si>
  <si>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</si>
  <si>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</si>
  <si>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</si>
  <si>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</si>
  <si>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</si>
  <si>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</si>
  <si>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</si>
  <si>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</si>
  <si>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</si>
  <si>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</si>
  <si>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</si>
  <si>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</si>
  <si>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</si>
  <si>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</si>
  <si>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</si>
  <si>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</si>
  <si>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</si>
  <si>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</si>
  <si>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</si>
  <si>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</si>
  <si>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</si>
  <si>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</si>
  <si>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</si>
  <si>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</si>
  <si>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</si>
  <si>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</si>
  <si>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</si>
  <si>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</si>
  <si>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</si>
  <si>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</si>
  <si>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</si>
  <si>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</si>
  <si>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</si>
  <si>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</si>
  <si>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</si>
  <si>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</si>
  <si>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</si>
  <si>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</si>
  <si>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</si>
  <si>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</si>
  <si>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</si>
  <si>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</si>
  <si>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</si>
  <si>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</si>
  <si>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</si>
  <si>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</si>
  <si>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</si>
  <si>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</si>
  <si>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</si>
  <si>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</si>
  <si>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</si>
  <si>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</si>
  <si>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</si>
  <si>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</si>
  <si>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</si>
  <si>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</si>
  <si>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</si>
  <si>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</si>
  <si>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</si>
  <si>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</si>
  <si>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</si>
  <si>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</si>
  <si>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</si>
  <si>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</si>
  <si>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</si>
  <si>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</si>
  <si>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</si>
  <si>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</si>
  <si>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</si>
  <si>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</si>
  <si>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</si>
  <si>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</si>
  <si>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</si>
  <si>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</si>
  <si>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</si>
  <si>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</si>
  <si>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</si>
  <si>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</si>
  <si>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</si>
  <si>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</si>
  <si>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</si>
  <si>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</si>
  <si>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</si>
  <si>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</si>
  <si>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</si>
  <si>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</si>
  <si>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</si>
  <si>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</si>
  <si>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</si>
  <si>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</si>
  <si>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</si>
  <si>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</si>
  <si>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</si>
  <si>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</si>
  <si>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</si>
  <si>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</si>
  <si>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</si>
  <si>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</si>
  <si>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</si>
  <si>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</si>
  <si>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</si>
  <si>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</si>
  <si>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</si>
  <si>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</si>
  <si>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</si>
  <si>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</si>
  <si>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</si>
  <si>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</si>
  <si>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</si>
  <si>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</si>
  <si>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</si>
  <si>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</si>
  <si>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</si>
  <si>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</si>
  <si>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</si>
  <si>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</si>
  <si>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</si>
  <si>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</si>
  <si>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</si>
  <si>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</si>
  <si>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</si>
  <si>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</si>
  <si>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</si>
  <si>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</si>
  <si>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</si>
  <si>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</si>
  <si>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</si>
  <si>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</si>
  <si>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</si>
  <si>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</si>
  <si>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</si>
  <si>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</si>
  <si>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</si>
  <si>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</si>
  <si>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</si>
  <si>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</si>
  <si>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</si>
  <si>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</si>
  <si>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</si>
  <si>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</si>
  <si>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</si>
  <si>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</si>
  <si>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</si>
  <si>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</si>
  <si>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</si>
  <si>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</si>
  <si>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</si>
  <si>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</si>
  <si>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</si>
  <si>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</si>
  <si>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</si>
  <si>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</si>
  <si>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</si>
  <si>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</si>
  <si>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</si>
  <si>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</si>
  <si>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</si>
  <si>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</si>
  <si>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</si>
  <si>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</si>
  <si>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</si>
  <si>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</si>
  <si>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</si>
  <si>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</si>
  <si>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</si>
  <si>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</si>
  <si>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</si>
  <si>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</si>
  <si>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</si>
  <si>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</si>
  <si>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</si>
  <si>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</si>
  <si>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</si>
  <si>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</si>
  <si>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</si>
  <si>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</si>
  <si>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</si>
  <si>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</si>
  <si>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</si>
  <si>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</si>
  <si>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</si>
  <si>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</si>
  <si>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</si>
  <si>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</si>
  <si>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</si>
  <si>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</si>
  <si>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</si>
  <si>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</si>
  <si>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</si>
  <si>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</si>
  <si>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</si>
  <si>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</si>
  <si>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</si>
  <si>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</si>
  <si>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</si>
  <si>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</si>
  <si>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</si>
  <si>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</si>
  <si>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</si>
  <si>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</si>
  <si>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</si>
  <si>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</si>
  <si>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</si>
  <si>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</si>
  <si>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</si>
  <si>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</si>
  <si>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</si>
  <si>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</si>
  <si>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</si>
  <si>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</si>
  <si>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</si>
  <si>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</si>
  <si>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</si>
  <si>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</si>
  <si>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</si>
  <si>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</si>
  <si>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</si>
  <si>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</si>
  <si>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</si>
  <si>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</si>
  <si>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</si>
  <si>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</si>
  <si>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</si>
  <si>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</si>
  <si>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</si>
  <si>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</si>
  <si>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</si>
  <si>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</si>
  <si>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</si>
  <si>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</si>
  <si>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</si>
  <si>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</si>
  <si>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</si>
  <si>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</si>
  <si>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</si>
  <si>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</si>
  <si>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</si>
  <si>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</si>
  <si>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</si>
  <si>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</si>
  <si>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</si>
  <si>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</si>
  <si>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</si>
  <si>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</si>
  <si>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</si>
  <si>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</si>
  <si>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</si>
  <si>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</si>
  <si>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</si>
  <si>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</si>
  <si>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</si>
  <si>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</si>
  <si>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</si>
  <si>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</si>
  <si>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</si>
  <si>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</si>
  <si>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</si>
  <si>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</si>
  <si>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</si>
  <si>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</si>
  <si>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</si>
  <si>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</si>
  <si>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</si>
  <si>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</si>
  <si>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</si>
  <si>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</si>
  <si>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</si>
  <si>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</si>
  <si>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</si>
  <si>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</si>
  <si>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</si>
  <si>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</si>
  <si>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</si>
  <si>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</si>
  <si>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</si>
  <si>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</si>
  <si>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</si>
  <si>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</si>
  <si>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</si>
  <si>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</si>
  <si>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</si>
  <si>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</si>
  <si>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</si>
  <si>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</si>
  <si>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</si>
  <si>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</si>
  <si>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</si>
  <si>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</si>
  <si>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</si>
  <si>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</si>
  <si>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</si>
  <si>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</si>
  <si>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</si>
  <si>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</si>
  <si>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</si>
  <si>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</si>
  <si>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</si>
  <si>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</si>
  <si>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</si>
  <si>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</si>
  <si>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</si>
  <si>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</si>
  <si>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</si>
  <si>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</si>
  <si>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</si>
  <si>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</si>
  <si>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</si>
  <si>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</si>
  <si>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</si>
  <si>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</si>
  <si>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</si>
  <si>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</si>
  <si>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</si>
  <si>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</si>
  <si>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</si>
  <si>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</si>
  <si>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</si>
  <si>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</si>
  <si>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</si>
  <si>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</si>
  <si>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</si>
  <si>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</si>
  <si>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</si>
  <si>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</si>
  <si>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</si>
  <si>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</si>
  <si>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</si>
  <si>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</si>
  <si>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</si>
  <si>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</si>
  <si>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</si>
  <si>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</si>
  <si>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</si>
  <si>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</si>
  <si>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</si>
  <si>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</si>
  <si>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</si>
  <si>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</si>
  <si>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</si>
  <si>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</si>
  <si>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</si>
  <si>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</si>
  <si>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</si>
  <si>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</si>
  <si>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</si>
  <si>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</si>
  <si>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</si>
  <si>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</si>
  <si>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</si>
  <si>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</si>
  <si>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</si>
  <si>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</si>
  <si>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</si>
  <si>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</si>
  <si>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</si>
  <si>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</si>
  <si>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</si>
  <si>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</si>
  <si>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</si>
  <si>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</si>
  <si>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</si>
  <si>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</si>
  <si>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</si>
  <si>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</si>
  <si>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</si>
  <si>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</si>
  <si>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</si>
  <si>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</si>
  <si>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</si>
  <si>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</si>
  <si>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</si>
  <si>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</si>
  <si>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</si>
  <si>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</si>
  <si>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</si>
  <si>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</si>
  <si>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</si>
  <si>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</si>
  <si>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</si>
  <si>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</si>
  <si>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</si>
  <si>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</si>
  <si>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</si>
  <si>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</si>
  <si>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</si>
  <si>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</si>
  <si>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</si>
  <si>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</si>
  <si>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</si>
  <si>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</si>
  <si>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</si>
  <si>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</si>
  <si>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</si>
  <si>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</si>
  <si>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</si>
  <si>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</si>
  <si>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</si>
  <si>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</si>
  <si>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</si>
  <si>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</si>
  <si>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</si>
  <si>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</si>
  <si>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</si>
  <si>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</si>
  <si>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</si>
  <si>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</si>
  <si>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</si>
  <si>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</si>
  <si>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</si>
  <si>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</si>
  <si>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</si>
  <si>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</si>
  <si>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</si>
  <si>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</si>
  <si>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</si>
  <si>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</si>
  <si>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</si>
  <si>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</si>
  <si>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</si>
  <si>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</si>
  <si>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</si>
  <si>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</si>
  <si>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</si>
  <si>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</si>
  <si>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</si>
  <si>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</si>
  <si>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</si>
  <si>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</si>
  <si>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</si>
  <si>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</si>
  <si>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</si>
  <si>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</si>
  <si>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</si>
  <si>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</si>
  <si>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</si>
  <si>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</si>
  <si>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</si>
  <si>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</si>
  <si>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</si>
  <si>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</si>
  <si>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</si>
  <si>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</si>
  <si>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</si>
  <si>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</si>
  <si>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</si>
  <si>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</si>
  <si>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</si>
  <si>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</si>
  <si>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</si>
  <si>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</si>
  <si>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</si>
  <si>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</si>
  <si>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</si>
  <si>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</si>
  <si>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</si>
  <si>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</si>
  <si>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</si>
  <si>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</si>
  <si>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</si>
  <si>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</si>
  <si>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</si>
  <si>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</si>
  <si>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</si>
  <si>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</si>
  <si>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</si>
  <si>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</si>
  <si>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</si>
  <si>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</si>
  <si>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</si>
  <si>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</si>
  <si>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</si>
  <si>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</si>
  <si>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</si>
  <si>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</si>
  <si>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</si>
  <si>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</si>
  <si>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</si>
  <si>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</si>
  <si>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</si>
  <si>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</si>
  <si>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</si>
  <si>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</si>
  <si>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</si>
  <si>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</si>
  <si>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</si>
  <si>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</si>
  <si>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</si>
  <si>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</si>
  <si>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</si>
  <si>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</si>
  <si>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</si>
  <si>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</si>
  <si>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</si>
  <si>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</si>
  <si>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</si>
  <si>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</si>
  <si>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</si>
  <si>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</si>
  <si>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</si>
  <si>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</si>
  <si>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</si>
  <si>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</si>
  <si>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</si>
  <si>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</si>
  <si>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</si>
  <si>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</si>
  <si>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</si>
  <si>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</si>
  <si>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</si>
  <si>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</si>
  <si>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</si>
  <si>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</si>
  <si>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</si>
  <si>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</si>
  <si>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</si>
  <si>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</si>
  <si>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</si>
  <si>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</si>
  <si>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</si>
  <si>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</si>
  <si>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</si>
  <si>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</si>
  <si>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</si>
  <si>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</si>
  <si>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</si>
  <si>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</si>
  <si>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</si>
  <si>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</si>
  <si>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</si>
  <si>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</si>
  <si>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</si>
  <si>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</si>
  <si>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</si>
  <si>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</si>
  <si>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</si>
  <si>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</si>
  <si>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</si>
  <si>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</si>
  <si>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</si>
  <si>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</si>
  <si>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</si>
  <si>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</si>
  <si>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</si>
  <si>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</si>
  <si>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</si>
  <si>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</si>
  <si>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</si>
  <si>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</si>
  <si>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</si>
  <si>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</si>
  <si>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</si>
  <si>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</si>
  <si>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</si>
  <si>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</si>
  <si>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</si>
  <si>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</si>
  <si>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</si>
  <si>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</si>
  <si>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</si>
  <si>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</si>
  <si>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</si>
  <si>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</si>
  <si>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</si>
  <si>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</si>
  <si>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</si>
  <si>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</si>
  <si>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</si>
  <si>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</si>
  <si>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</si>
  <si>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</si>
  <si>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</si>
  <si>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</si>
  <si>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</si>
  <si>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</si>
  <si>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</si>
  <si>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</si>
  <si>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</si>
  <si>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</si>
  <si>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</si>
  <si>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</si>
  <si>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</si>
  <si>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</si>
  <si>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</si>
  <si>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</si>
  <si>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</si>
  <si>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</si>
  <si>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</si>
  <si>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</si>
  <si>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</si>
  <si>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</si>
  <si>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</si>
  <si>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</si>
  <si>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</si>
  <si>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</si>
  <si>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</si>
  <si>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</si>
  <si>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</si>
  <si>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</si>
  <si>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</si>
  <si>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</si>
  <si>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</si>
  <si>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</si>
  <si>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</si>
  <si>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</si>
  <si>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</si>
  <si>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</si>
  <si>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</si>
  <si>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</si>
  <si>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</si>
  <si>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</si>
  <si>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</si>
  <si>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</si>
  <si>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</si>
  <si>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</si>
  <si>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</si>
  <si>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</si>
  <si>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</si>
  <si>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</si>
  <si>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</si>
  <si>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</si>
  <si>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</si>
  <si>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</si>
  <si>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</si>
  <si>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</si>
  <si>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</si>
  <si>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</si>
  <si>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</si>
  <si>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</si>
  <si>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</si>
  <si>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</si>
  <si>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</si>
  <si>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</si>
  <si>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</si>
  <si>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</si>
  <si>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</si>
  <si>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</si>
  <si>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</si>
  <si>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</si>
  <si>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</si>
  <si>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</si>
  <si>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</si>
  <si>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</si>
  <si>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</si>
  <si>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</si>
  <si>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</si>
  <si>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</si>
  <si>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</si>
  <si>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</si>
  <si>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</si>
  <si>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</si>
  <si>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</si>
  <si>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</si>
  <si>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</si>
  <si>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</si>
  <si>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</si>
  <si>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</si>
  <si>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</si>
  <si>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</si>
  <si>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</si>
  <si>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</si>
  <si>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</si>
  <si>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</si>
  <si>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</si>
  <si>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</si>
  <si>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</si>
  <si>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</si>
  <si>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</si>
  <si>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</si>
  <si>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</si>
  <si>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</si>
  <si>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</si>
  <si>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</si>
  <si>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</si>
  <si>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</si>
  <si>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</si>
  <si>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</si>
  <si>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</si>
  <si>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</si>
  <si>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</si>
  <si>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</si>
  <si>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</si>
  <si>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</si>
  <si>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</si>
  <si>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</si>
  <si>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</si>
  <si>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</si>
  <si>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</si>
  <si>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</si>
  <si>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</si>
  <si>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</si>
  <si>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</si>
  <si>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</si>
  <si>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</si>
  <si>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</si>
  <si>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</si>
  <si>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</si>
  <si>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</si>
  <si>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</si>
  <si>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</si>
  <si>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</si>
  <si>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</si>
  <si>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</si>
  <si>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</si>
  <si>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</si>
  <si>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</si>
  <si>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</si>
  <si>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</si>
  <si>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</si>
  <si>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</si>
  <si>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</si>
  <si>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</si>
  <si>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</si>
  <si>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</si>
  <si>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</si>
  <si>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</si>
  <si>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</si>
  <si>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</si>
  <si>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</si>
  <si>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</si>
  <si>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</si>
  <si>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</si>
  <si>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</si>
  <si>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</si>
  <si>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</si>
  <si>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</si>
  <si>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</si>
  <si>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</si>
  <si>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</si>
  <si>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</si>
  <si>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</si>
  <si>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</si>
  <si>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</si>
  <si>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</si>
  <si>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</si>
  <si>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</si>
  <si>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</si>
  <si>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</si>
  <si>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</si>
  <si>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</si>
  <si>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</si>
  <si>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</si>
  <si>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</si>
  <si>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</si>
  <si>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</si>
  <si>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</si>
  <si>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</si>
  <si>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</si>
  <si>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</si>
  <si>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</si>
  <si>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</si>
  <si>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</si>
  <si>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</si>
  <si>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</si>
  <si>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</si>
  <si>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</si>
  <si>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</si>
  <si>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</si>
  <si>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</si>
  <si>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</si>
  <si>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</si>
  <si>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</si>
  <si>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</si>
  <si>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</si>
  <si>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</si>
  <si>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</si>
  <si>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</si>
  <si>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</si>
  <si>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</si>
  <si>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</si>
  <si>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</si>
  <si>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</si>
  <si>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</si>
  <si>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</si>
  <si>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</si>
  <si>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</si>
  <si>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</si>
  <si>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</si>
  <si>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</si>
  <si>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</si>
  <si>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</si>
  <si>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</si>
  <si>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</si>
  <si>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</si>
  <si>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</si>
  <si>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</si>
  <si>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</si>
  <si>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</si>
  <si>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</si>
  <si>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</si>
  <si>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</si>
  <si>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</si>
  <si>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</si>
  <si>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</si>
  <si>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</si>
  <si>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</si>
  <si>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</si>
  <si>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</si>
  <si>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</si>
  <si>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</si>
  <si>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</si>
  <si>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</si>
  <si>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</si>
  <si>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</si>
  <si>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</si>
  <si>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</si>
  <si>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</si>
  <si>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</si>
  <si>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</si>
  <si>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</si>
  <si>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</si>
  <si>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</si>
  <si>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</si>
  <si>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</si>
  <si>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</si>
  <si>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</si>
  <si>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</si>
  <si>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</si>
  <si>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</si>
  <si>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</si>
  <si>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</si>
  <si>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</si>
  <si>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</si>
  <si>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</si>
  <si>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</si>
  <si>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</si>
  <si>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</si>
  <si>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</si>
  <si>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</si>
  <si>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</si>
  <si>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</si>
  <si>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</si>
  <si>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</si>
  <si>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</si>
  <si>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</si>
  <si>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</si>
  <si>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</si>
  <si>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</si>
  <si>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</si>
  <si>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</si>
  <si>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</si>
  <si>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</si>
  <si>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</si>
  <si>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</si>
  <si>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</si>
  <si>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</si>
  <si>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</si>
  <si>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</si>
  <si>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</si>
  <si>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</si>
  <si>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</si>
  <si>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</si>
  <si>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</si>
  <si>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</si>
  <si>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</si>
  <si>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</si>
  <si>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</si>
  <si>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</si>
  <si>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</si>
  <si>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</si>
  <si>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</si>
  <si>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</si>
  <si>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</si>
  <si>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</si>
  <si>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</si>
  <si>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</si>
  <si>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</si>
  <si>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</si>
  <si>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</si>
  <si>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</si>
  <si>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</si>
  <si>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</si>
  <si>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</si>
  <si>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</si>
  <si>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</si>
  <si>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</si>
  <si>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</si>
  <si>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</si>
  <si>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</si>
  <si>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</si>
  <si>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</si>
  <si>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</si>
  <si>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</si>
  <si>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</si>
  <si>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</si>
  <si>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</si>
  <si>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</si>
  <si>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</si>
  <si>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</si>
  <si>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</si>
  <si>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</si>
  <si>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</si>
  <si>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</si>
  <si>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</si>
  <si>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</si>
  <si>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</si>
  <si>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</si>
  <si>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</si>
  <si>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</si>
  <si>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</si>
  <si>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</si>
  <si>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</si>
  <si>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</si>
  <si>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</si>
  <si>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</si>
  <si>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</si>
  <si>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</si>
  <si>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</si>
  <si>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</si>
  <si>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</si>
  <si>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</si>
  <si>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</si>
  <si>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</si>
  <si>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</si>
  <si>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</si>
  <si>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</si>
  <si>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</si>
  <si>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</si>
  <si>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</si>
  <si>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</si>
  <si>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</si>
  <si>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</si>
  <si>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</si>
  <si>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</si>
  <si>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</si>
  <si>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</si>
  <si>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</si>
  <si>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</si>
  <si>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</si>
  <si>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</si>
  <si>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</si>
  <si>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</si>
  <si>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</si>
  <si>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</si>
  <si>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</si>
  <si>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</si>
  <si>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</si>
  <si>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</si>
  <si>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</si>
  <si>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</si>
  <si>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</si>
  <si>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</si>
  <si>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</si>
  <si>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</si>
  <si>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</si>
  <si>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</si>
  <si>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</si>
  <si>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</si>
  <si>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</si>
  <si>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</si>
  <si>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</si>
  <si>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</si>
  <si>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</si>
  <si>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</si>
  <si>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</si>
  <si>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</si>
  <si>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</si>
  <si>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</si>
  <si>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</si>
  <si>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</si>
  <si>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</si>
  <si>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</si>
  <si>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</si>
  <si>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</si>
  <si>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</si>
  <si>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</si>
  <si>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</si>
  <si>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</si>
  <si>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</si>
  <si>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</si>
  <si>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</si>
  <si>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</si>
  <si>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</si>
  <si>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</si>
  <si>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</si>
  <si>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</si>
  <si>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</si>
  <si>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</si>
  <si>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</si>
  <si>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</si>
  <si>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</si>
  <si>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</si>
  <si>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</si>
  <si>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</si>
  <si>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</si>
  <si>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</si>
  <si>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</si>
  <si>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</si>
  <si>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</si>
  <si>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</si>
  <si>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</si>
  <si>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</si>
  <si>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</si>
  <si>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</si>
  <si>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</si>
  <si>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</si>
  <si>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</si>
  <si>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</si>
  <si>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</si>
  <si>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</si>
  <si>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</si>
  <si>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</si>
  <si>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</si>
  <si>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</si>
  <si>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</si>
  <si>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</si>
  <si>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</si>
  <si>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</si>
  <si>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</si>
  <si>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</si>
  <si>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</si>
  <si>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</si>
  <si>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</si>
  <si>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</si>
  <si>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</si>
  <si>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</si>
  <si>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</si>
  <si>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</si>
  <si>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</si>
  <si>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</si>
  <si>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</si>
  <si>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</si>
  <si>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</si>
  <si>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</si>
  <si>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</si>
  <si>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</si>
  <si>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</si>
  <si>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</si>
  <si>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</si>
  <si>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</si>
  <si>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</si>
  <si>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</si>
  <si>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</si>
  <si>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</si>
  <si>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</si>
  <si>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</si>
  <si>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</si>
  <si>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</si>
  <si>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</si>
  <si>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</si>
  <si>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</si>
  <si>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</si>
  <si>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</si>
  <si>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</si>
  <si>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</si>
  <si>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</si>
  <si>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</si>
  <si>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</si>
  <si>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</si>
  <si>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</si>
  <si>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</si>
  <si>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</si>
  <si>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</si>
  <si>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</si>
  <si>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</si>
  <si>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</si>
  <si>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</si>
  <si>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</si>
  <si>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</si>
  <si>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</si>
  <si>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</si>
  <si>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</si>
  <si>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</si>
  <si>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</si>
  <si>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</si>
  <si>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</si>
  <si>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</si>
  <si>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</si>
  <si>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</si>
  <si>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</si>
  <si>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</si>
  <si>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</si>
  <si>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</si>
  <si>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</si>
  <si>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</si>
  <si>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</si>
  <si>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</si>
  <si>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</si>
  <si>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</si>
  <si>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</si>
  <si>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</si>
  <si>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</si>
  <si>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</si>
  <si>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</si>
  <si>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</si>
  <si>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</si>
  <si>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</si>
  <si>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</si>
  <si>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</si>
  <si>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</si>
  <si>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</si>
  <si>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</si>
  <si>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</si>
  <si>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</si>
  <si>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</si>
  <si>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</si>
  <si>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</si>
  <si>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</si>
  <si>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</si>
  <si>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</si>
  <si>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</si>
  <si>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</si>
  <si>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</si>
  <si>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</si>
  <si>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</si>
  <si>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</si>
  <si>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</si>
  <si>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</si>
  <si>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</si>
  <si>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</si>
  <si>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</si>
  <si>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</si>
  <si>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</si>
  <si>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</si>
  <si>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</si>
  <si>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</si>
  <si>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</si>
  <si>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</si>
  <si>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</si>
  <si>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</si>
  <si>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</si>
  <si>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</si>
  <si>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</si>
  <si>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</si>
  <si>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</si>
  <si>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</si>
  <si>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</si>
  <si>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</si>
  <si>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</si>
  <si>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</si>
  <si>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</si>
  <si>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</si>
  <si>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</si>
  <si>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</si>
  <si>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</si>
  <si>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</si>
  <si>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</si>
  <si>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</si>
  <si>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</si>
  <si>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</si>
  <si>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</si>
  <si>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</si>
  <si>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</si>
  <si>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</si>
  <si>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</si>
  <si>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</si>
  <si>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</si>
  <si>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</si>
  <si>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</si>
  <si>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</si>
  <si>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</si>
  <si>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</si>
  <si>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</si>
  <si>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</si>
  <si>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</si>
  <si>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</si>
  <si>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</si>
  <si>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</si>
  <si>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</si>
  <si>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</si>
  <si>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</si>
  <si>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</si>
  <si>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</si>
  <si>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</si>
  <si>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</si>
  <si>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</si>
  <si>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</si>
  <si>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</si>
  <si>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</si>
  <si>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</si>
  <si>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</si>
  <si>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</si>
  <si>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</si>
  <si>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</si>
  <si>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</si>
  <si>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</si>
  <si>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</si>
  <si>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</si>
  <si>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</si>
  <si>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</si>
  <si>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</si>
  <si>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</si>
  <si>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</si>
  <si>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</si>
  <si>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</si>
  <si>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</si>
  <si>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</si>
  <si>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</si>
  <si>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</si>
  <si>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</si>
  <si>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</si>
  <si>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</si>
  <si>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</si>
  <si>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</si>
  <si>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</si>
  <si>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</si>
  <si>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</si>
  <si>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</si>
  <si>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</si>
  <si>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</si>
  <si>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</si>
  <si>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</si>
  <si>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</si>
  <si>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</si>
  <si>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</si>
  <si>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</si>
  <si>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</si>
  <si>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</si>
  <si>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</si>
  <si>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</si>
  <si>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</si>
  <si>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</si>
  <si>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</si>
  <si>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</si>
  <si>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</si>
  <si>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</si>
  <si>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</si>
  <si>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</si>
  <si>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</si>
  <si>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</si>
  <si>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</si>
  <si>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</si>
  <si>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</si>
  <si>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</si>
  <si>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</si>
  <si>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</si>
  <si>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</si>
  <si>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</si>
  <si>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</si>
  <si>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</si>
  <si>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</si>
  <si>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</si>
  <si>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</si>
  <si>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</si>
  <si>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</si>
  <si>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</si>
  <si>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</si>
  <si>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</si>
  <si>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</si>
  <si>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</si>
  <si>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</si>
  <si>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</si>
  <si>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</si>
  <si>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</si>
  <si>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</si>
  <si>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</si>
  <si>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</si>
  <si>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</si>
  <si>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</si>
  <si>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</si>
  <si>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</si>
  <si>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</si>
  <si>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</si>
  <si>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</si>
  <si>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</si>
  <si>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</si>
  <si>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</si>
  <si>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</si>
  <si>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</si>
  <si>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</si>
  <si>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</si>
  <si>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</si>
  <si>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</si>
  <si>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</si>
  <si>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</si>
  <si>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</si>
  <si>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</si>
  <si>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</si>
  <si>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</si>
  <si>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</si>
  <si>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</si>
  <si>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</si>
  <si>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</si>
  <si>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</si>
  <si>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</si>
  <si>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</si>
  <si>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</si>
  <si>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</si>
  <si>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</si>
  <si>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</si>
  <si>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</si>
  <si>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</si>
  <si>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</si>
  <si>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</si>
  <si>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</si>
  <si>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</si>
  <si>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</si>
  <si>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</si>
  <si>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</si>
  <si>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</si>
  <si>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</si>
  <si>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</si>
  <si>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</si>
  <si>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</si>
  <si>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</si>
  <si>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</si>
  <si>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</si>
  <si>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</si>
  <si>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</si>
  <si>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</si>
  <si>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</si>
  <si>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</si>
  <si>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</si>
  <si>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</si>
  <si>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</si>
  <si>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</si>
  <si>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</si>
  <si>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</si>
  <si>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</si>
  <si>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</si>
  <si>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</si>
  <si>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</si>
  <si>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</si>
  <si>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</si>
  <si>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</si>
  <si>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</si>
  <si>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</si>
  <si>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</si>
  <si>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</si>
  <si>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</si>
  <si>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</si>
  <si>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</si>
  <si>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</si>
  <si>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</si>
  <si>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</si>
  <si>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</si>
  <si>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</si>
  <si>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</si>
  <si>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</si>
  <si>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</si>
  <si>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</si>
  <si>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</si>
  <si>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</si>
  <si>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</si>
  <si>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</si>
  <si>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</si>
  <si>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</si>
  <si>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</si>
  <si>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</si>
  <si>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</si>
  <si>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</si>
  <si>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</si>
  <si>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</si>
  <si>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</si>
  <si>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</si>
  <si>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</si>
  <si>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</si>
  <si>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</si>
  <si>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</si>
  <si>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</si>
  <si>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</si>
  <si>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</si>
  <si>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</si>
  <si>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</si>
  <si>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</si>
  <si>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</si>
  <si>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</si>
  <si>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</si>
  <si>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</si>
  <si>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</si>
  <si>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</si>
  <si>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</si>
  <si>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</si>
  <si>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</si>
  <si>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</si>
  <si>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</si>
  <si>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</si>
  <si>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</si>
  <si>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</si>
  <si>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</si>
  <si>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</si>
  <si>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</si>
  <si>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</si>
  <si>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</si>
  <si>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</si>
  <si>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</si>
  <si>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</si>
  <si>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</si>
  <si>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</si>
  <si>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</si>
  <si>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</si>
  <si>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</si>
  <si>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</si>
  <si>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</si>
  <si>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</si>
  <si>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</si>
  <si>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</si>
  <si>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</si>
  <si>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</si>
  <si>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</si>
  <si>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</si>
  <si>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</si>
  <si>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</si>
  <si>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</si>
  <si>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</si>
  <si>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</si>
  <si>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</si>
  <si>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</si>
  <si>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</si>
  <si>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</si>
  <si>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</si>
  <si>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</si>
  <si>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</si>
  <si>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</si>
  <si>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</si>
  <si>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</si>
  <si>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</si>
  <si>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</si>
  <si>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</si>
  <si>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</si>
  <si>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</si>
  <si>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</si>
  <si>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</si>
  <si>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</si>
  <si>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</si>
  <si>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</si>
  <si>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</si>
  <si>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</si>
  <si>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</si>
  <si>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</si>
  <si>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</si>
  <si>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</si>
  <si>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</si>
  <si>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</si>
  <si>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</si>
  <si>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</si>
  <si>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</si>
  <si>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</si>
  <si>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</si>
  <si>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</si>
  <si>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</si>
  <si>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</si>
  <si>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</si>
  <si>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</si>
  <si>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</si>
  <si>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</si>
  <si>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</si>
  <si>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</si>
  <si>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</si>
  <si>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</si>
  <si>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</si>
  <si>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</si>
  <si>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</si>
  <si>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</si>
  <si>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</si>
  <si>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</si>
  <si>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</si>
  <si>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</si>
  <si>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</si>
  <si>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</si>
  <si>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</si>
  <si>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</si>
  <si>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</si>
  <si>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</si>
  <si>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</si>
  <si>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</si>
  <si>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</si>
  <si>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</si>
  <si>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</si>
  <si>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</si>
  <si>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</si>
  <si>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</si>
  <si>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</si>
  <si>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</si>
  <si>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</si>
  <si>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</si>
  <si>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</si>
  <si>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</si>
  <si>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</si>
  <si>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</si>
  <si>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</si>
  <si>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</si>
  <si>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</si>
  <si>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</si>
  <si>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</si>
  <si>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</si>
  <si>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</si>
  <si>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</si>
  <si>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</si>
  <si>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</si>
  <si>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</si>
  <si>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</si>
  <si>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</si>
  <si>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</si>
  <si>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</si>
  <si>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</si>
  <si>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</si>
  <si>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</si>
  <si>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</si>
  <si>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</si>
  <si>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</si>
  <si>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</si>
  <si>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</si>
  <si>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</si>
  <si>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</si>
  <si>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</si>
  <si>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</si>
  <si>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</si>
  <si>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</si>
  <si>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</si>
  <si>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</si>
  <si>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</si>
  <si>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</si>
  <si>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</si>
  <si>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</si>
  <si>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</si>
  <si>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</si>
  <si>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</si>
  <si>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</si>
  <si>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</si>
  <si>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</si>
  <si>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</si>
  <si>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</si>
  <si>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</si>
  <si>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</si>
  <si>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</si>
  <si>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</si>
  <si>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</si>
  <si>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</si>
  <si>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</si>
  <si>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</si>
  <si>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</si>
  <si>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</si>
  <si>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</si>
  <si>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</si>
  <si>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</si>
  <si>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</si>
  <si>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</si>
  <si>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</si>
  <si>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</si>
  <si>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</si>
  <si>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</si>
  <si>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</si>
  <si>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</si>
  <si>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</si>
  <si>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</si>
  <si>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</si>
  <si>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</si>
  <si>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</si>
  <si>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</si>
  <si>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</si>
  <si>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</si>
  <si>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</si>
  <si>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</si>
  <si>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</si>
  <si>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</si>
  <si>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</si>
  <si>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</si>
  <si>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</si>
  <si>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</si>
  <si>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</si>
  <si>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</si>
  <si>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</si>
  <si>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</si>
  <si>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</si>
  <si>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</si>
  <si>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</si>
  <si>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</si>
  <si>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</si>
  <si>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</si>
  <si>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</si>
  <si>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</si>
  <si>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</si>
  <si>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</si>
  <si>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</si>
  <si>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</si>
  <si>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</si>
  <si>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</si>
  <si>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</si>
  <si>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</si>
  <si>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</si>
  <si>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</si>
  <si>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</si>
  <si>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</si>
  <si>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</si>
  <si>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</si>
  <si>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</si>
  <si>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</si>
  <si>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</si>
  <si>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</si>
  <si>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</si>
  <si>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</si>
  <si>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</si>
  <si>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</si>
  <si>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</si>
  <si>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</si>
  <si>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</si>
  <si>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</si>
  <si>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</si>
  <si>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</si>
  <si>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</si>
  <si>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</si>
  <si>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</si>
  <si>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</si>
  <si>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</si>
  <si>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</si>
  <si>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</si>
  <si>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</si>
  <si>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</si>
  <si>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</si>
  <si>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</si>
  <si>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</si>
  <si>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</si>
  <si>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</si>
  <si>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</si>
  <si>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</si>
  <si>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</si>
  <si>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</si>
  <si>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</si>
  <si>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</si>
  <si>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</si>
  <si>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</si>
  <si>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</si>
  <si>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</si>
  <si>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</si>
  <si>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</si>
  <si>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</si>
  <si>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</si>
  <si>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</si>
  <si>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</si>
  <si>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</si>
  <si>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</si>
  <si>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</si>
  <si>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</si>
  <si>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</si>
  <si>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</si>
  <si>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</si>
  <si>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</si>
  <si>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</si>
  <si>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</si>
  <si>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</si>
  <si>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</si>
  <si>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</si>
  <si>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</si>
  <si>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</si>
  <si>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</si>
  <si>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</si>
  <si>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</si>
  <si>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</si>
  <si>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</si>
  <si>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</si>
  <si>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</si>
  <si>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</si>
  <si>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</si>
  <si>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</si>
  <si>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</si>
  <si>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</si>
  <si>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</si>
  <si>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</si>
  <si>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</si>
  <si>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</si>
  <si>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</si>
  <si>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</si>
  <si>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</si>
  <si>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</si>
  <si>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</si>
  <si>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</si>
  <si>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</si>
  <si>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</si>
  <si>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</si>
  <si>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</si>
  <si>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</si>
  <si>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</si>
  <si>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</si>
  <si>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</si>
  <si>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</si>
  <si>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</si>
  <si>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</si>
  <si>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</si>
  <si>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</si>
  <si>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</si>
  <si>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</si>
  <si>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</si>
  <si>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</si>
  <si>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</si>
  <si>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</si>
  <si>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</si>
  <si>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</si>
  <si>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</si>
  <si>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</si>
  <si>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</si>
  <si>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</si>
  <si>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</si>
  <si>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</si>
  <si>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</si>
  <si>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</si>
  <si>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</si>
  <si>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</si>
  <si>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</si>
  <si>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</si>
  <si>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</si>
  <si>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</si>
  <si>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</si>
  <si>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</si>
  <si>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</si>
  <si>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</si>
  <si>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</si>
  <si>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</si>
  <si>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</si>
  <si>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</si>
  <si>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</si>
  <si>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</si>
  <si>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</si>
  <si>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</si>
  <si>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</si>
  <si>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</si>
  <si>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</si>
  <si>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</si>
  <si>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</si>
  <si>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</si>
  <si>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</si>
  <si>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</si>
  <si>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</si>
  <si>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</si>
  <si>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</si>
  <si>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</si>
  <si>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</si>
  <si>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</si>
  <si>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</si>
  <si>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</si>
  <si>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</si>
  <si>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</si>
  <si>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</si>
  <si>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</si>
  <si>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</si>
  <si>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</si>
  <si>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</si>
  <si>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</si>
  <si>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</si>
  <si>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</si>
  <si>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</si>
  <si>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</si>
  <si>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</si>
  <si>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</si>
  <si>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</si>
  <si>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</si>
  <si>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</si>
  <si>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</si>
  <si>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</si>
  <si>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</si>
  <si>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</si>
  <si>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</si>
  <si>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</si>
  <si>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</si>
  <si>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</si>
  <si>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</si>
  <si>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</si>
  <si>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</si>
  <si>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</si>
  <si>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</si>
  <si>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</si>
  <si>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</si>
  <si>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</si>
  <si>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</si>
  <si>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</si>
  <si>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</si>
  <si>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</si>
  <si>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</si>
  <si>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</si>
  <si>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</si>
  <si>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</si>
  <si>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</si>
  <si>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</si>
  <si>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</si>
  <si>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</si>
  <si>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</si>
  <si>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</si>
  <si>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</si>
  <si>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</si>
  <si>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</si>
  <si>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</si>
  <si>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</si>
  <si>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</si>
  <si>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</si>
  <si>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</si>
  <si>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</si>
  <si>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</si>
  <si>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</si>
  <si>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</si>
  <si>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</si>
  <si>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</si>
  <si>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</si>
  <si>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</si>
  <si>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</si>
  <si>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</si>
  <si>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</si>
  <si>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</si>
  <si>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</si>
  <si>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</si>
  <si>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</si>
  <si>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</si>
  <si>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</si>
  <si>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</si>
  <si>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</si>
  <si>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</si>
  <si>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</si>
  <si>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</si>
  <si>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</si>
  <si>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</si>
  <si>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</si>
  <si>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</si>
  <si>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</si>
  <si>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</si>
  <si>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</si>
  <si>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</si>
  <si>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</si>
  <si>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</si>
  <si>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</si>
  <si>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</si>
  <si>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</si>
  <si>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</si>
  <si>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</si>
  <si>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</si>
  <si>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</si>
  <si>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</si>
  <si>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</si>
  <si>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</si>
  <si>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</si>
  <si>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</si>
  <si>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</si>
  <si>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</si>
  <si>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</si>
  <si>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</si>
  <si>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</si>
  <si>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</si>
  <si>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</si>
  <si>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</si>
  <si>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</si>
  <si>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</si>
  <si>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</si>
  <si>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</si>
  <si>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</si>
  <si>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</si>
  <si>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</si>
  <si>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</si>
  <si>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</si>
  <si>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</si>
  <si>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</si>
  <si>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</si>
  <si>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</si>
  <si>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</si>
  <si>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</si>
  <si>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</si>
  <si>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</si>
  <si>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</si>
  <si>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</si>
  <si>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</si>
  <si>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</si>
  <si>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</si>
  <si>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</si>
  <si>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</si>
  <si>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</si>
  <si>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</si>
  <si>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</si>
  <si>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</si>
  <si>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</si>
  <si>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</si>
  <si>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</si>
  <si>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</si>
  <si>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</si>
  <si>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</si>
  <si>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</si>
  <si>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</si>
  <si>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</si>
  <si>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</si>
  <si>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</si>
  <si>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</si>
  <si>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</si>
  <si>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</si>
  <si>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</si>
  <si>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</si>
  <si>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</si>
  <si>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</si>
  <si>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</si>
  <si>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</si>
  <si>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</si>
  <si>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</si>
  <si>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</si>
  <si>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</si>
  <si>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</si>
  <si>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</si>
  <si>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</si>
  <si>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</si>
  <si>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</si>
  <si>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</si>
  <si>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</si>
  <si>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</si>
  <si>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</si>
  <si>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</si>
  <si>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</si>
  <si>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</si>
  <si>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</si>
  <si>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</si>
  <si>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</si>
  <si>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</si>
  <si>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</si>
  <si>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</si>
  <si>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</si>
  <si>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</si>
  <si>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</si>
  <si>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</si>
  <si>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</si>
  <si>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</si>
  <si>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</si>
  <si>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</si>
  <si>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</si>
  <si>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</si>
  <si>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</si>
  <si>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</si>
  <si>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</si>
  <si>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</si>
  <si>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</si>
  <si>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</si>
  <si>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</si>
  <si>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</si>
  <si>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</si>
  <si>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</si>
  <si>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</si>
  <si>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</si>
  <si>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</si>
  <si>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</si>
  <si>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</si>
  <si>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</si>
  <si>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</si>
  <si>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</si>
  <si>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</si>
  <si>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</si>
  <si>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</si>
  <si>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</si>
  <si>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</si>
  <si>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</si>
  <si>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</si>
  <si>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</si>
  <si>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</si>
  <si>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</si>
  <si>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</si>
  <si>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</si>
  <si>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</si>
  <si>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</si>
  <si>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</si>
  <si>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</si>
  <si>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</si>
  <si>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</si>
  <si>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</si>
  <si>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</si>
  <si>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</si>
  <si>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</si>
  <si>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</si>
  <si>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</si>
  <si>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</si>
  <si>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</si>
  <si>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</si>
  <si>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</si>
  <si>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</si>
  <si>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</si>
  <si>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</si>
  <si>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</si>
  <si>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</si>
  <si>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</si>
  <si>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</si>
  <si>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</si>
  <si>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</si>
  <si>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</si>
  <si>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</si>
  <si>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</si>
  <si>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</si>
  <si>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</si>
  <si>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</si>
  <si>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</si>
  <si>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</si>
  <si>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</si>
  <si>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</si>
  <si>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</si>
  <si>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</si>
  <si>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</si>
  <si>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</si>
  <si>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</si>
  <si>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</si>
  <si>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</si>
  <si>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</si>
  <si>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</si>
  <si>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</si>
  <si>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</si>
  <si>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</si>
  <si>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</si>
  <si>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</si>
  <si>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</si>
  <si>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</si>
  <si>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</si>
  <si>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</si>
  <si>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</si>
  <si>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</si>
  <si>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</si>
  <si>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</si>
  <si>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</si>
  <si>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</si>
  <si>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</si>
  <si>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</si>
  <si>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</si>
  <si>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</si>
  <si>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</si>
  <si>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</si>
  <si>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</si>
  <si>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</si>
  <si>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</si>
  <si>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</si>
  <si>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</si>
  <si>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</si>
  <si>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</si>
  <si>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</si>
  <si>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</si>
  <si>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</si>
  <si>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</si>
  <si>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</si>
  <si>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</si>
  <si>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</si>
  <si>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</si>
  <si>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</si>
  <si>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</si>
  <si>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</si>
  <si>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</si>
  <si>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</si>
  <si>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</si>
  <si>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</si>
  <si>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</si>
  <si>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</si>
  <si>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</si>
  <si>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</si>
  <si>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</si>
  <si>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</si>
  <si>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</si>
  <si>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</si>
  <si>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</si>
  <si>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</si>
  <si>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</si>
  <si>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</si>
  <si>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</si>
  <si>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</si>
  <si>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</si>
  <si>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</si>
  <si>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</si>
  <si>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</si>
  <si>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</si>
  <si>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</si>
  <si>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</si>
  <si>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</si>
  <si>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</si>
  <si>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</si>
  <si>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</si>
  <si>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</si>
  <si>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</si>
  <si>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</si>
  <si>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</si>
  <si>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</si>
  <si>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</si>
  <si>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</si>
  <si>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</si>
  <si>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</si>
  <si>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</si>
  <si>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</si>
  <si>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</si>
  <si>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</si>
  <si>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</si>
  <si>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</si>
  <si>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</si>
  <si>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</si>
  <si>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</si>
  <si>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</si>
  <si>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</si>
  <si>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</si>
  <si>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</si>
  <si>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</si>
  <si>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</si>
  <si>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</si>
  <si>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</si>
  <si>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</si>
  <si>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</si>
  <si>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</si>
  <si>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</si>
  <si>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</si>
  <si>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</si>
  <si>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</si>
  <si>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</si>
  <si>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</si>
  <si>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</si>
  <si>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</si>
  <si>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</si>
  <si>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</si>
  <si>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</si>
  <si>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</si>
  <si>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</si>
  <si>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</si>
  <si>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</si>
  <si>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</si>
  <si>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</si>
  <si>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</si>
  <si>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</si>
  <si>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</si>
  <si>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</si>
  <si>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</si>
  <si>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</si>
  <si>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</si>
  <si>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</si>
  <si>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</si>
  <si>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</si>
  <si>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</si>
  <si>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</si>
  <si>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</si>
  <si>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</si>
  <si>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</si>
  <si>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</si>
  <si>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</si>
  <si>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</si>
  <si>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</si>
  <si>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</si>
  <si>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</si>
  <si>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</si>
  <si>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</si>
  <si>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</si>
  <si>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</si>
  <si>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</si>
  <si>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</si>
  <si>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</si>
  <si>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</si>
  <si>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</si>
  <si>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</si>
  <si>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</si>
  <si>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</si>
  <si>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</si>
  <si>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</si>
  <si>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</si>
  <si>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</si>
  <si>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</si>
  <si>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</si>
  <si>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</si>
  <si>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</si>
  <si>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</si>
  <si>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</si>
  <si>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</si>
  <si>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</si>
  <si>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</si>
  <si>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</si>
  <si>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</si>
  <si>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</si>
  <si>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</si>
  <si>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</si>
  <si>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</si>
  <si>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</si>
  <si>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</si>
  <si>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</si>
  <si>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</si>
  <si>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</si>
  <si>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</si>
  <si>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</si>
  <si>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</si>
  <si>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</si>
  <si>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</si>
  <si>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</si>
  <si>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</si>
  <si>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</si>
  <si>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</si>
  <si>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</si>
  <si>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</si>
  <si>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</si>
  <si>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</si>
  <si>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</si>
  <si>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</si>
  <si>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</si>
  <si>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</si>
  <si>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</si>
  <si>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</si>
  <si>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</si>
  <si>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</si>
  <si>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</si>
  <si>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</si>
  <si>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</si>
  <si>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</si>
  <si>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</si>
  <si>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</si>
  <si>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</si>
  <si>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</si>
  <si>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</si>
  <si>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</si>
  <si>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</si>
  <si>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</si>
  <si>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</si>
  <si>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</si>
  <si>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</si>
  <si>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</si>
  <si>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</si>
  <si>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</si>
  <si>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</si>
  <si>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</si>
  <si>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</si>
  <si>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</si>
  <si>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</si>
  <si>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</si>
  <si>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</si>
  <si>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</si>
  <si>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</si>
  <si>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</si>
  <si>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</si>
  <si>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</si>
  <si>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</si>
  <si>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</si>
  <si>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</si>
  <si>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</si>
  <si>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</si>
  <si>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</si>
  <si>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</si>
  <si>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</si>
  <si>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</si>
  <si>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</si>
  <si>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</si>
  <si>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</si>
  <si>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</si>
  <si>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</si>
  <si>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</si>
  <si>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</si>
  <si>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</si>
  <si>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</si>
  <si>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</si>
  <si>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</si>
  <si>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</si>
  <si>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</si>
  <si>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</si>
  <si>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</si>
  <si>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</si>
  <si>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</si>
  <si>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</si>
  <si>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</si>
  <si>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</si>
  <si>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</si>
  <si>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</si>
  <si>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</si>
  <si>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</si>
  <si>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</si>
  <si>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</si>
  <si>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</si>
  <si>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</si>
  <si>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</si>
  <si>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</si>
  <si>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</si>
  <si>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</si>
  <si>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</si>
  <si>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</si>
  <si>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</si>
  <si>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</si>
  <si>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</si>
  <si>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</si>
  <si>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</si>
  <si>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</si>
  <si>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</si>
  <si>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</si>
  <si>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</si>
  <si>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</si>
  <si>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</si>
  <si>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</si>
  <si>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</si>
  <si>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</si>
  <si>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</si>
  <si>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</si>
  <si>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</si>
  <si>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</si>
  <si>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</si>
  <si>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</si>
  <si>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</si>
  <si>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</si>
  <si>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</si>
  <si>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</si>
  <si>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</si>
  <si>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</si>
  <si>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</si>
  <si>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</si>
  <si>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</si>
  <si>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</si>
  <si>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</si>
  <si>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</si>
  <si>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</si>
  <si>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</si>
  <si>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</si>
  <si>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</si>
  <si>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</si>
  <si>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</si>
  <si>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</si>
  <si>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</si>
  <si>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</si>
  <si>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</si>
  <si>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</si>
  <si>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</si>
  <si>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</si>
  <si>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</si>
  <si>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</si>
  <si>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</si>
  <si>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</si>
  <si>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</si>
  <si>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</si>
  <si>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</si>
  <si>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</si>
  <si>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</si>
  <si>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</si>
  <si>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</si>
  <si>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</si>
  <si>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</si>
  <si>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</si>
  <si>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</si>
  <si>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</si>
  <si>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</si>
  <si>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</si>
  <si>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</si>
  <si>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</si>
  <si>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</si>
  <si>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</si>
  <si>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</si>
  <si>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</si>
  <si>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</si>
  <si>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</si>
  <si>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</si>
  <si>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</si>
  <si>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</si>
  <si>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</si>
  <si>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</si>
  <si>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</si>
  <si>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</si>
  <si>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</si>
  <si>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</si>
  <si>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</si>
  <si>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</si>
  <si>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</si>
  <si>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</si>
  <si>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</si>
  <si>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</si>
  <si>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</si>
  <si>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</si>
  <si>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</si>
  <si>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</si>
  <si>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</si>
  <si>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</si>
  <si>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</si>
  <si>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</si>
  <si>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</si>
  <si>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</si>
  <si>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</si>
  <si>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</si>
  <si>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</si>
  <si>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</si>
  <si>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</si>
  <si>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</si>
  <si>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</si>
  <si>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</si>
  <si>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</si>
  <si>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</si>
  <si>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</si>
  <si>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</si>
  <si>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</si>
  <si>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</si>
  <si>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</si>
  <si>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</si>
  <si>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</si>
  <si>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</si>
  <si>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</si>
  <si>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</si>
  <si>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</si>
  <si>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</si>
  <si>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</si>
  <si>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</si>
  <si>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</si>
  <si>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</si>
  <si>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</si>
  <si>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</si>
  <si>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</si>
  <si>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</si>
  <si>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</si>
  <si>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</si>
  <si>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</si>
  <si>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</si>
  <si>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</si>
  <si>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</si>
  <si>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</si>
  <si>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</si>
  <si>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</si>
  <si>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</si>
  <si>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</si>
  <si>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</si>
  <si>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</si>
  <si>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</si>
  <si>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</si>
  <si>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</si>
  <si>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</si>
  <si>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</si>
  <si>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</si>
  <si>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</si>
  <si>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</si>
  <si>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</si>
  <si>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</si>
  <si>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</si>
  <si>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</si>
  <si>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</si>
  <si>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</si>
  <si>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</si>
  <si>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</si>
  <si>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</si>
  <si>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</si>
  <si>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</si>
  <si>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</si>
  <si>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</si>
  <si>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</si>
  <si>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</si>
  <si>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</si>
  <si>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</si>
  <si>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</si>
  <si>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</si>
  <si>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</si>
  <si>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</si>
  <si>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</si>
  <si>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</si>
  <si>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</si>
  <si>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</si>
  <si>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</si>
  <si>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</si>
  <si>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</si>
  <si>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</si>
  <si>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</si>
  <si>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</si>
  <si>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</si>
  <si>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</si>
  <si>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</si>
  <si>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</si>
  <si>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</si>
  <si>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</si>
  <si>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</si>
  <si>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</si>
  <si>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</si>
  <si>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</si>
  <si>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</si>
  <si>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</si>
  <si>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</si>
  <si>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</si>
  <si>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</si>
  <si>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</si>
  <si>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</si>
  <si>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</si>
  <si>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</si>
  <si>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</si>
  <si>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</si>
  <si>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</si>
  <si>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</si>
  <si>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</si>
  <si>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</si>
  <si>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</si>
  <si>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</si>
  <si>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</si>
  <si>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</si>
  <si>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</si>
  <si>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</si>
  <si>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</si>
  <si>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</si>
  <si>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</si>
  <si>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</si>
  <si>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</si>
  <si>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</si>
  <si>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</si>
  <si>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</si>
  <si>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</si>
  <si>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</si>
  <si>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</si>
  <si>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</si>
  <si>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</si>
  <si>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</si>
  <si>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</si>
  <si>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</si>
  <si>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</si>
  <si>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</si>
  <si>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</si>
  <si>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</si>
  <si>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</si>
  <si>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</si>
  <si>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</si>
  <si>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</si>
  <si>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</si>
  <si>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</si>
  <si>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</si>
  <si>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</si>
  <si>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</si>
  <si>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</si>
  <si>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</si>
  <si>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</si>
  <si>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</si>
  <si>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</si>
  <si>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</si>
  <si>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</si>
  <si>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</si>
  <si>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</si>
  <si>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</si>
  <si>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</si>
  <si>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</si>
  <si>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</si>
  <si>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</si>
  <si>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</si>
  <si>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</si>
  <si>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</si>
  <si>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</si>
  <si>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</si>
  <si>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</si>
  <si>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</si>
  <si>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</si>
  <si>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</si>
  <si>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</si>
  <si>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</si>
  <si>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</si>
  <si>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</si>
  <si>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</si>
  <si>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</si>
  <si>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</si>
  <si>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</si>
  <si>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</si>
  <si>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</si>
  <si>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</si>
  <si>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</si>
  <si>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</si>
  <si>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</si>
  <si>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</si>
  <si>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</si>
  <si>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</si>
  <si>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</si>
  <si>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</si>
  <si>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</si>
  <si>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</si>
  <si>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</si>
  <si>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</si>
  <si>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</si>
  <si>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</si>
  <si>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</si>
  <si>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</si>
  <si>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</si>
  <si>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</si>
  <si>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</si>
  <si>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</si>
  <si>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</si>
  <si>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</si>
  <si>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</si>
  <si>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</si>
  <si>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</si>
  <si>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</si>
  <si>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</si>
  <si>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</si>
  <si>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</si>
  <si>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</si>
  <si>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</si>
  <si>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</si>
  <si>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</si>
  <si>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</si>
  <si>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</si>
  <si>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</si>
  <si>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</si>
  <si>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</si>
  <si>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</si>
  <si>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</si>
  <si>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</si>
  <si>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</si>
  <si>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</si>
  <si>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</si>
  <si>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</si>
  <si>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</si>
  <si>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</si>
  <si>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</si>
  <si>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</si>
  <si>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</si>
  <si>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</si>
  <si>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</si>
  <si>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</si>
  <si>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</si>
  <si>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</si>
  <si>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</si>
  <si>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</si>
  <si>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</si>
  <si>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</si>
  <si>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</si>
  <si>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</si>
  <si>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</si>
  <si>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</si>
  <si>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</si>
  <si>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</si>
  <si>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</si>
  <si>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</si>
  <si>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</si>
  <si>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</si>
  <si>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</si>
  <si>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</si>
  <si>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</si>
  <si>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</si>
  <si>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</si>
  <si>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</si>
  <si>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</si>
  <si>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</si>
  <si>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</si>
  <si>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</si>
  <si>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</si>
  <si>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</si>
  <si>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</si>
  <si>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</si>
  <si>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</si>
  <si>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</si>
  <si>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</si>
  <si>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</si>
  <si>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</si>
  <si>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</si>
  <si>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</si>
  <si>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</si>
  <si>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</si>
  <si>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</si>
  <si>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</si>
  <si>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</si>
  <si>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</si>
  <si>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</si>
  <si>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</si>
  <si>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</si>
  <si>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</si>
  <si>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</si>
  <si>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</si>
  <si>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</si>
  <si>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</si>
  <si>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</si>
  <si>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</si>
  <si>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</si>
  <si>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</si>
  <si>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</si>
  <si>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</si>
  <si>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</si>
  <si>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</si>
  <si>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</si>
  <si>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</si>
  <si>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</si>
  <si>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</si>
  <si>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</si>
  <si>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</si>
  <si>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</si>
  <si>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</si>
  <si>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</si>
  <si>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</si>
  <si>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</si>
  <si>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</si>
  <si>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</si>
  <si>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</si>
  <si>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</si>
  <si>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</si>
  <si>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</si>
  <si>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</si>
  <si>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</si>
  <si>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</si>
  <si>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</si>
  <si>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</si>
  <si>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</si>
  <si>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</si>
  <si>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</si>
  <si>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</si>
  <si>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</si>
  <si>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</si>
  <si>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</si>
  <si>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</si>
  <si>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</si>
  <si>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</si>
  <si>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</si>
  <si>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</si>
  <si>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</si>
  <si>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</si>
  <si>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</si>
  <si>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</si>
  <si>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</si>
  <si>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</si>
  <si>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</si>
  <si>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</si>
  <si>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</si>
  <si>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</si>
  <si>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</si>
  <si>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</si>
  <si>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</si>
  <si>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</si>
  <si>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</si>
  <si>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</si>
  <si>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</si>
  <si>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</si>
  <si>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</si>
  <si>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</si>
  <si>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</si>
  <si>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</si>
  <si>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</si>
  <si>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</si>
  <si>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</si>
  <si>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</si>
  <si>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</si>
  <si>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</si>
  <si>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</si>
  <si>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</si>
  <si>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</si>
  <si>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</si>
  <si>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</si>
  <si>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</si>
  <si>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</si>
  <si>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</si>
  <si>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</si>
  <si>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</si>
  <si>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</si>
  <si>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</si>
  <si>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</si>
  <si>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</si>
  <si>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</si>
  <si>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</si>
  <si>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</si>
  <si>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</si>
  <si>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</si>
  <si>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</si>
  <si>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</si>
  <si>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</si>
  <si>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</si>
  <si>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</si>
  <si>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</si>
  <si>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</si>
  <si>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</si>
  <si>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</si>
  <si>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</si>
  <si>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</si>
  <si>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</si>
  <si>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</si>
  <si>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</si>
  <si>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</si>
  <si>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</si>
  <si>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</si>
  <si>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</si>
  <si>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</si>
  <si>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</si>
  <si>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</si>
  <si>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</si>
  <si>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</si>
  <si>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</si>
  <si>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</si>
  <si>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</si>
  <si>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</si>
  <si>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</si>
  <si>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</si>
  <si>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</si>
  <si>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</si>
  <si>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</si>
  <si>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</si>
  <si>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</si>
  <si>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</si>
  <si>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</si>
  <si>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</si>
  <si>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</si>
  <si>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</si>
  <si>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</si>
  <si>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</si>
  <si>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</si>
  <si>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</si>
  <si>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</si>
  <si>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</si>
  <si>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</si>
  <si>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</si>
  <si>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</si>
  <si>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</si>
  <si>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</si>
  <si>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</si>
  <si>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</si>
  <si>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</si>
  <si>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</si>
  <si>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</si>
  <si>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</si>
  <si>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</si>
  <si>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</si>
  <si>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</si>
  <si>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</si>
  <si>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</si>
  <si>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</si>
  <si>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</si>
  <si>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</si>
  <si>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</si>
  <si>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</si>
  <si>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</si>
  <si>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</si>
  <si>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</si>
  <si>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</si>
  <si>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</si>
  <si>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</si>
  <si>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</si>
  <si>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</si>
  <si>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</si>
  <si>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</si>
  <si>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</si>
  <si>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</si>
  <si>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</si>
  <si>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</si>
  <si>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</si>
  <si>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</si>
  <si>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</si>
  <si>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</si>
  <si>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</si>
  <si>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</si>
  <si>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</si>
  <si>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</si>
  <si>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</si>
  <si>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</si>
  <si>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</si>
  <si>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</si>
  <si>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</si>
  <si>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</si>
  <si>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</si>
  <si>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</si>
  <si>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</si>
  <si>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</si>
  <si>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</si>
  <si>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</si>
  <si>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</si>
  <si>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</si>
  <si>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</si>
  <si>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</si>
  <si>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</si>
  <si>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</si>
  <si>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</si>
  <si>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</si>
  <si>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</si>
  <si>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</si>
  <si>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</si>
  <si>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</si>
  <si>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</si>
  <si>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</si>
  <si>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</si>
  <si>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</si>
  <si>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</si>
  <si>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</si>
  <si>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</si>
  <si>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</si>
  <si>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</si>
  <si>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</si>
  <si>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</si>
  <si>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</si>
  <si>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</si>
  <si>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</si>
  <si>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</si>
  <si>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</si>
  <si>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</si>
  <si>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</si>
  <si>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</si>
  <si>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</si>
  <si>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</si>
  <si>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</si>
  <si>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</si>
  <si>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</si>
  <si>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</si>
  <si>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</si>
  <si>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</si>
  <si>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</si>
  <si>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</si>
  <si>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</si>
  <si>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</si>
  <si>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</si>
  <si>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</si>
  <si>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</si>
  <si>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</si>
  <si>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</si>
  <si>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</si>
  <si>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</si>
  <si>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</si>
  <si>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</si>
  <si>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</si>
  <si>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</si>
  <si>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</si>
  <si>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</si>
  <si>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</si>
  <si>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</si>
  <si>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</si>
  <si>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</si>
  <si>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</si>
  <si>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</si>
  <si>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</si>
  <si>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</si>
  <si>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</si>
  <si>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</si>
  <si>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</si>
  <si>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</si>
  <si>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</si>
  <si>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</si>
  <si>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</si>
  <si>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</si>
  <si>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</si>
  <si>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</si>
  <si>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</si>
  <si>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</si>
  <si>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</si>
  <si>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</si>
  <si>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</si>
  <si>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</si>
  <si>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</si>
  <si>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</si>
  <si>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</si>
  <si>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</si>
  <si>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</si>
  <si>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</si>
  <si>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</si>
  <si>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</si>
  <si>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</si>
  <si>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</si>
  <si>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</si>
  <si>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</si>
  <si>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</si>
  <si>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</si>
  <si>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</si>
  <si>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</si>
  <si>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</si>
  <si>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</si>
  <si>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</si>
  <si>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</si>
  <si>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</si>
  <si>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</si>
  <si>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</si>
  <si>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</si>
  <si>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</si>
  <si>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</si>
  <si>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</si>
  <si>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</si>
  <si>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</si>
  <si>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</si>
  <si>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</si>
  <si>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</si>
  <si>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</si>
  <si>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</si>
  <si>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</si>
  <si>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</si>
  <si>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</si>
  <si>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</si>
  <si>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</si>
  <si>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</si>
  <si>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</si>
  <si>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</si>
  <si>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</si>
  <si>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</si>
  <si>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</si>
  <si>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</si>
  <si>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</si>
  <si>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</si>
  <si>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</si>
  <si>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</si>
  <si>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</si>
  <si>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</si>
  <si>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</si>
  <si>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</si>
  <si>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</si>
  <si>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</si>
  <si>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</si>
  <si>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</si>
  <si>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</si>
  <si>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</si>
  <si>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</si>
  <si>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</si>
  <si>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</si>
  <si>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</si>
  <si>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</si>
  <si>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</si>
  <si>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</si>
  <si>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</si>
  <si>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</si>
  <si>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</si>
  <si>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</si>
  <si>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</si>
  <si>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</si>
  <si>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</si>
  <si>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</si>
  <si>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</si>
  <si>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</si>
  <si>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</si>
  <si>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</si>
  <si>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</si>
  <si>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</si>
  <si>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</si>
  <si>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</si>
  <si>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</si>
  <si>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</si>
  <si>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</si>
  <si>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</si>
  <si>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</si>
  <si>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</si>
  <si>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</si>
  <si>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</si>
  <si>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</si>
  <si>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</si>
  <si>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</si>
  <si>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</si>
  <si>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</si>
  <si>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</si>
  <si>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</si>
  <si>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</si>
  <si>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</si>
  <si>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</si>
  <si>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</si>
  <si>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</si>
  <si>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</si>
  <si>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</si>
  <si>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</si>
  <si>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</si>
  <si>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</si>
  <si>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</si>
  <si>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</si>
  <si>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</si>
  <si>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</si>
  <si>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</si>
  <si>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</si>
  <si>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</si>
  <si>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</si>
  <si>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</si>
  <si>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</si>
  <si>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</si>
  <si>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</si>
  <si>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</si>
  <si>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</si>
  <si>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</si>
  <si>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</si>
  <si>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</si>
  <si>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</si>
  <si>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</si>
  <si>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</si>
  <si>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</si>
  <si>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</si>
  <si>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</si>
  <si>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</si>
  <si>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</si>
  <si>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</si>
  <si>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</si>
  <si>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</si>
  <si>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</si>
  <si>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</si>
  <si>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</si>
  <si>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</si>
  <si>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</si>
  <si>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</si>
  <si>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</si>
  <si>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</si>
  <si>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</si>
  <si>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</si>
  <si>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</si>
  <si>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</si>
  <si>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</si>
  <si>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</si>
  <si>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</si>
  <si>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</si>
  <si>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</si>
  <si>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</si>
  <si>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</si>
  <si>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</si>
  <si>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</si>
  <si>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</si>
  <si>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</si>
  <si>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</si>
  <si>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</si>
  <si>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</si>
  <si>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</si>
  <si>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</si>
  <si>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</si>
  <si>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</si>
  <si>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</si>
  <si>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</si>
  <si>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</si>
  <si>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</si>
  <si>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</si>
  <si>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</si>
  <si>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</si>
  <si>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</si>
  <si>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</si>
  <si>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</si>
  <si>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</si>
  <si>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</si>
  <si>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</si>
  <si>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</si>
  <si>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</si>
  <si>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</si>
  <si>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</si>
  <si>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</si>
  <si>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</si>
  <si>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</si>
  <si>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</si>
  <si>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</si>
  <si>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</si>
  <si>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</si>
  <si>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</si>
  <si>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</si>
  <si>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</si>
  <si>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</si>
  <si>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</si>
  <si>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</si>
  <si>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</si>
  <si>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</si>
  <si>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</si>
  <si>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</si>
  <si>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</si>
  <si>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</si>
  <si>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</si>
  <si>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</si>
  <si>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</si>
  <si>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</si>
  <si>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</si>
  <si>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</si>
  <si>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</si>
  <si>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</si>
  <si>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</si>
  <si>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</si>
  <si>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</si>
  <si>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</si>
  <si>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</si>
  <si>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</si>
  <si>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</si>
  <si>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</si>
  <si>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</si>
  <si>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</si>
  <si>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</si>
  <si>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</si>
  <si>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</si>
  <si>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</si>
  <si>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</si>
  <si>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</si>
  <si>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</si>
  <si>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</si>
  <si>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</si>
  <si>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</si>
  <si>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</si>
  <si>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</si>
  <si>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</si>
  <si>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</si>
  <si>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</si>
  <si>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</si>
  <si>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</si>
  <si>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</si>
  <si>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</si>
  <si>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</si>
  <si>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</si>
  <si>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</si>
  <si>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</si>
  <si>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</si>
  <si>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</si>
  <si>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</si>
  <si>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</si>
  <si>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</si>
  <si>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</si>
  <si>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</si>
  <si>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</si>
  <si>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</si>
  <si>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</si>
  <si>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</si>
  <si>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</si>
  <si>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</si>
  <si>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</si>
  <si>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</si>
  <si>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</si>
  <si>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</si>
  <si>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</si>
  <si>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</si>
  <si>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</si>
  <si>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</si>
  <si>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</si>
  <si>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</si>
  <si>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</si>
  <si>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</si>
  <si>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</si>
  <si>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</si>
  <si>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</si>
  <si>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</si>
  <si>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</si>
  <si>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</si>
  <si>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</si>
  <si>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</si>
  <si>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</si>
  <si>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</si>
  <si>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</si>
  <si>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</si>
  <si>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</si>
  <si>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</si>
  <si>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</si>
  <si>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</si>
  <si>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</si>
  <si>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</si>
  <si>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</si>
  <si>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</si>
  <si>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</si>
  <si>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</si>
  <si>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</si>
  <si>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</si>
  <si>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</si>
  <si>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</si>
  <si>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</si>
  <si>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</si>
  <si>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</si>
  <si>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</si>
  <si>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</si>
  <si>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</si>
  <si>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</si>
  <si>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</si>
  <si>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</si>
  <si>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</si>
  <si>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</si>
  <si>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</si>
  <si>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</si>
  <si>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</si>
  <si>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</si>
  <si>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</si>
  <si>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</si>
  <si>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</si>
  <si>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</si>
  <si>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</si>
  <si>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</si>
  <si>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</si>
  <si>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</si>
  <si>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</si>
  <si>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</si>
  <si>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</si>
  <si>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</si>
  <si>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</si>
  <si>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</si>
  <si>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</si>
  <si>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</si>
  <si>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</si>
  <si>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</si>
  <si>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</si>
  <si>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</si>
  <si>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</si>
  <si>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</si>
  <si>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</si>
  <si>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</si>
  <si>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</si>
  <si>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</si>
  <si>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</si>
  <si>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</si>
  <si>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</si>
  <si>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</si>
  <si>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</si>
  <si>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</si>
  <si>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</si>
  <si>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</si>
  <si>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</si>
  <si>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</si>
  <si>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</si>
  <si>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</si>
  <si>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</si>
  <si>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</si>
  <si>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</si>
  <si>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</si>
  <si>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</si>
  <si>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</si>
  <si>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</si>
  <si>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</si>
  <si>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</si>
  <si>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</si>
  <si>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</si>
  <si>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</si>
  <si>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</si>
  <si>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</si>
  <si>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</si>
  <si>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</si>
  <si>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</si>
  <si>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</si>
  <si>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</si>
  <si>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</si>
  <si>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</si>
  <si>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</si>
  <si>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</si>
  <si>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</si>
  <si>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</si>
  <si>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</si>
  <si>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</si>
  <si>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</si>
  <si>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</si>
  <si>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</si>
  <si>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</si>
  <si>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</si>
  <si>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</si>
  <si>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</si>
  <si>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</si>
  <si>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</si>
  <si>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</si>
  <si>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</si>
  <si>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</si>
  <si>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</si>
  <si>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</si>
  <si>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</si>
  <si>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</si>
  <si>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</si>
  <si>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</si>
  <si>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</si>
  <si>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</si>
  <si>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</si>
  <si>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</si>
  <si>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</si>
  <si>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</si>
  <si>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</si>
  <si>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</si>
  <si>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</si>
  <si>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</si>
  <si>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</si>
  <si>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</si>
  <si>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</si>
  <si>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</si>
  <si>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</si>
  <si>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</si>
  <si>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</si>
  <si>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</si>
  <si>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</si>
  <si>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</si>
  <si>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</si>
  <si>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</si>
  <si>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</si>
  <si>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</si>
  <si>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</si>
  <si>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</si>
  <si>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</si>
  <si>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</si>
  <si>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</si>
  <si>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</si>
  <si>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</si>
  <si>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</si>
  <si>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</si>
  <si>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</si>
  <si>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</si>
  <si>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</si>
  <si>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</si>
  <si>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</si>
  <si>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</si>
  <si>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</si>
  <si>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</si>
  <si>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</si>
  <si>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</si>
  <si>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</si>
  <si>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</si>
  <si>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</si>
  <si>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</si>
  <si>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</si>
  <si>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</si>
  <si>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</si>
  <si>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</si>
  <si>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</si>
  <si>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</si>
  <si>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</si>
  <si>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</si>
  <si>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</si>
  <si>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</si>
  <si>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</si>
  <si>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</si>
  <si>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</si>
  <si>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</si>
  <si>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</si>
  <si>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</si>
  <si>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</si>
  <si>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</si>
  <si>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</si>
  <si>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</si>
  <si>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</si>
  <si>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</si>
  <si>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</si>
  <si>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</si>
  <si>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</si>
  <si>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</si>
  <si>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</si>
  <si>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</si>
  <si>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</si>
  <si>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</si>
  <si>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</si>
  <si>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</si>
  <si>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</si>
  <si>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</si>
  <si>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</si>
  <si>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</si>
  <si>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</si>
  <si>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</si>
  <si>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</si>
  <si>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</si>
  <si>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</si>
  <si>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</si>
  <si>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</si>
  <si>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</si>
  <si>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</si>
  <si>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</si>
  <si>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</si>
  <si>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</si>
  <si>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</si>
  <si>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</si>
  <si>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</si>
  <si>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</si>
  <si>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</si>
  <si>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</si>
  <si>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</si>
  <si>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</si>
  <si>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</si>
  <si>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</si>
  <si>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</si>
  <si>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</si>
  <si>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</si>
  <si>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</si>
  <si>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</si>
  <si>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</si>
  <si>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</si>
  <si>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</si>
  <si>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</si>
  <si>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</si>
  <si>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</si>
  <si>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</si>
  <si>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</si>
  <si>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</si>
  <si>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</si>
  <si>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</si>
  <si>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</si>
  <si>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</si>
  <si>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</si>
  <si>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</si>
  <si>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</si>
  <si>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</si>
  <si>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</si>
  <si>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</si>
  <si>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</si>
  <si>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</si>
  <si>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</si>
  <si>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</si>
  <si>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</si>
  <si>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</si>
  <si>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</si>
  <si>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</si>
  <si>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</si>
  <si>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</si>
  <si>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</si>
  <si>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</si>
  <si>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</si>
  <si>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</si>
  <si>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</si>
  <si>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</si>
  <si>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</si>
  <si>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</si>
  <si>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</si>
  <si>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</si>
  <si>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</si>
  <si>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</si>
  <si>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</si>
  <si>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</si>
  <si>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</si>
  <si>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</si>
  <si>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</si>
  <si>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</si>
  <si>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</si>
  <si>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</si>
  <si>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</si>
  <si>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</si>
  <si>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</si>
  <si>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</si>
  <si>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</si>
  <si>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</si>
  <si>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</si>
  <si>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</si>
  <si>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</si>
  <si>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</si>
  <si>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</si>
  <si>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</si>
  <si>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</si>
  <si>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</si>
  <si>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</si>
  <si>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</si>
  <si>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</si>
  <si>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</si>
  <si>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</si>
  <si>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</si>
  <si>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</si>
  <si>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</si>
  <si>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</si>
  <si>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</si>
  <si>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</si>
  <si>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</si>
  <si>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</si>
  <si>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</si>
  <si>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</si>
  <si>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</si>
  <si>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</si>
  <si>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</si>
  <si>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</si>
  <si>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</si>
  <si>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</si>
  <si>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</si>
  <si>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</si>
  <si>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</si>
  <si>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</si>
  <si>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</si>
  <si>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</si>
  <si>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</si>
  <si>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</si>
  <si>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</si>
  <si>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</si>
  <si>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</si>
  <si>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</si>
  <si>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</si>
  <si>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</si>
  <si>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</si>
  <si>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</si>
  <si>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</si>
  <si>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</si>
  <si>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</si>
  <si>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</si>
  <si>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</si>
  <si>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</si>
  <si>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</si>
  <si>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</si>
  <si>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</si>
  <si>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</si>
  <si>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</si>
  <si>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</si>
  <si>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</si>
  <si>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</si>
  <si>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</si>
  <si>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</si>
  <si>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</si>
  <si>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</si>
  <si>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</si>
  <si>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</si>
  <si>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</si>
  <si>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</si>
  <si>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</si>
  <si>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</si>
  <si>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</si>
  <si>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</si>
  <si>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</si>
  <si>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</si>
  <si>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</si>
  <si>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</si>
  <si>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</si>
  <si>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</si>
  <si>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</si>
  <si>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</si>
  <si>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</si>
  <si>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</si>
  <si>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</si>
  <si>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</si>
  <si>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</si>
  <si>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</si>
  <si>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</si>
  <si>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</si>
  <si>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</si>
  <si>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</si>
  <si>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</si>
  <si>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</si>
  <si>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</si>
  <si>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</si>
  <si>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</si>
  <si>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</si>
  <si>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</si>
  <si>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</si>
  <si>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</si>
  <si>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</si>
  <si>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</si>
  <si>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</si>
  <si>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</si>
  <si>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</si>
  <si>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</si>
  <si>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</si>
  <si>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</si>
  <si>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</si>
  <si>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</si>
  <si>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</si>
  <si>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</si>
  <si>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</si>
  <si>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</si>
  <si>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</si>
  <si>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</si>
  <si>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</si>
  <si>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</si>
  <si>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</si>
  <si>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</si>
  <si>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</si>
  <si>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</si>
  <si>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</si>
  <si>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</si>
  <si>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</si>
  <si>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</si>
  <si>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</si>
  <si>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</si>
  <si>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</si>
  <si>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</si>
  <si>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</si>
  <si>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</si>
  <si>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</si>
  <si>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</si>
  <si>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</si>
  <si>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</si>
  <si>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</si>
  <si>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</si>
  <si>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</si>
  <si>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</si>
  <si>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</si>
  <si>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</si>
  <si>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</si>
  <si>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</si>
  <si>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</si>
  <si>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</si>
  <si>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</si>
  <si>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</si>
  <si>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</si>
  <si>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</si>
  <si>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</si>
  <si>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</si>
  <si>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</si>
  <si>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</si>
  <si>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</si>
  <si>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</si>
  <si>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</si>
  <si>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</si>
  <si>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</si>
  <si>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</si>
  <si>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</si>
  <si>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</si>
  <si>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</si>
  <si>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</si>
  <si>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</si>
  <si>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</si>
  <si>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</si>
  <si>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</si>
  <si>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</si>
  <si>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</si>
  <si>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</si>
  <si>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</si>
  <si>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</si>
  <si>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</si>
  <si>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</si>
  <si>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</si>
  <si>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</si>
  <si>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</si>
  <si>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</si>
  <si>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</si>
  <si>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</si>
  <si>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</si>
  <si>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</si>
  <si>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</si>
  <si>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</si>
  <si>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</si>
  <si>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</si>
  <si>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</si>
  <si>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</si>
  <si>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</si>
  <si>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</si>
  <si>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</si>
  <si>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</si>
  <si>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</si>
  <si>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</si>
  <si>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</si>
  <si>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</si>
  <si>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</si>
  <si>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</si>
  <si>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</si>
  <si>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</si>
  <si>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</si>
  <si>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</si>
  <si>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</si>
  <si>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</si>
  <si>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</si>
  <si>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</si>
  <si>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</si>
  <si>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</si>
  <si>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</si>
  <si>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</si>
  <si>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</si>
  <si>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</si>
  <si>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</si>
  <si>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</si>
  <si>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</si>
  <si>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</si>
  <si>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</si>
  <si>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</si>
  <si>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</si>
  <si>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</si>
  <si>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</si>
  <si>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</si>
  <si>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</si>
  <si>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</si>
  <si>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</si>
  <si>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</si>
  <si>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</si>
  <si>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</si>
  <si>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</si>
  <si>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</si>
  <si>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</si>
  <si>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</si>
  <si>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</si>
  <si>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</si>
  <si>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</si>
  <si>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</si>
  <si>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</si>
  <si>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</si>
  <si>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</si>
  <si>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</si>
  <si>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</si>
  <si>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</si>
  <si>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</si>
  <si>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</si>
  <si>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</si>
  <si>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</si>
  <si>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</si>
  <si>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</si>
  <si>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</si>
  <si>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</si>
  <si>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</si>
  <si>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</si>
  <si>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</si>
  <si>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</si>
  <si>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</si>
  <si>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</si>
  <si>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</si>
  <si>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</si>
  <si>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</si>
  <si>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</si>
  <si>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</si>
  <si>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</si>
  <si>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</si>
  <si>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</si>
  <si>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</si>
  <si>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</si>
  <si>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</si>
  <si>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</si>
  <si>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</si>
  <si>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</si>
  <si>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</si>
  <si>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</si>
  <si>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</si>
  <si>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</si>
  <si>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</si>
  <si>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</si>
  <si>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</si>
  <si>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</si>
  <si>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</si>
  <si>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</si>
  <si>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</si>
  <si>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</si>
  <si>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</si>
  <si>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</si>
  <si>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</si>
  <si>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</si>
  <si>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</si>
  <si>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</si>
  <si>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</si>
  <si>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</si>
  <si>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</si>
  <si>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</si>
  <si>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</si>
  <si>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</si>
  <si>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</si>
  <si>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</si>
  <si>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</si>
  <si>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</si>
  <si>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</si>
  <si>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</si>
  <si>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</si>
  <si>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</si>
  <si>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</si>
  <si>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</si>
  <si>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</si>
  <si>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</si>
  <si>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</si>
  <si>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</si>
  <si>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</si>
  <si>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</si>
  <si>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</si>
  <si>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</si>
  <si>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</si>
  <si>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</si>
  <si>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</si>
  <si>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</si>
  <si>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</si>
  <si>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</si>
  <si>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</si>
  <si>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</si>
  <si>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</si>
  <si>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</si>
  <si>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</si>
  <si>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</si>
  <si>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</si>
  <si>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</si>
  <si>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</si>
  <si>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</si>
  <si>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</si>
  <si>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</si>
  <si>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</si>
  <si>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</si>
  <si>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</si>
  <si>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</si>
  <si>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</si>
  <si>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</si>
  <si>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</si>
  <si>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</si>
  <si>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</si>
  <si>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</si>
  <si>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</si>
  <si>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</si>
  <si>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</si>
  <si>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</si>
  <si>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</si>
  <si>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</si>
  <si>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</si>
  <si>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</si>
  <si>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</si>
  <si>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</si>
  <si>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</si>
  <si>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</si>
  <si>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</si>
  <si>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</si>
  <si>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</si>
  <si>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</si>
  <si>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</si>
  <si>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</si>
  <si>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</si>
  <si>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</si>
  <si>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</si>
  <si>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</si>
  <si>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</si>
  <si>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</si>
  <si>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</si>
  <si>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</si>
  <si>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</si>
  <si>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</si>
  <si>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</si>
  <si>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</si>
  <si>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</si>
  <si>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</si>
  <si>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</si>
  <si>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</si>
  <si>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</si>
  <si>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</si>
  <si>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</si>
  <si>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</si>
  <si>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</si>
  <si>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</si>
  <si>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</si>
  <si>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</si>
  <si>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</si>
  <si>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</si>
  <si>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</si>
  <si>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</si>
  <si>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</si>
  <si>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</si>
  <si>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</si>
  <si>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</si>
  <si>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</si>
  <si>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</si>
  <si>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</si>
  <si>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</si>
  <si>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</si>
  <si>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</si>
  <si>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</si>
  <si>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</si>
  <si>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</si>
  <si>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</si>
  <si>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</si>
  <si>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</si>
  <si>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</si>
  <si>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</si>
  <si>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</si>
  <si>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</si>
  <si>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</si>
  <si>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</si>
  <si>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</si>
  <si>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</si>
  <si>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</si>
  <si>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</si>
  <si>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</si>
  <si>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</si>
  <si>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</si>
  <si>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</si>
  <si>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</si>
  <si>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</si>
  <si>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</si>
  <si>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</si>
  <si>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</si>
  <si>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</si>
  <si>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</si>
  <si>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</si>
  <si>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</si>
  <si>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</si>
  <si>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</si>
  <si>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</si>
  <si>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</si>
  <si>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</si>
  <si>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</si>
  <si>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</si>
  <si>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</si>
  <si>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</si>
  <si>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</si>
  <si>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</si>
  <si>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</si>
  <si>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</si>
  <si>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</si>
  <si>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</si>
  <si>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</si>
  <si>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</si>
  <si>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</si>
  <si>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</si>
  <si>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</si>
  <si>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</si>
  <si>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</si>
  <si>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</si>
  <si>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</si>
  <si>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</si>
  <si>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</si>
  <si>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</si>
  <si>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</si>
  <si>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</si>
  <si>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</si>
  <si>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</si>
  <si>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</si>
  <si>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</si>
  <si>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</si>
  <si>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</si>
  <si>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</si>
  <si>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</si>
  <si>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</si>
  <si>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</si>
  <si>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</si>
  <si>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</si>
  <si>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</si>
  <si>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</si>
  <si>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</si>
  <si>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</si>
  <si>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</si>
  <si>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</si>
  <si>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</si>
  <si>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</si>
  <si>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</si>
  <si>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</si>
  <si>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</si>
  <si>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</si>
  <si>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</si>
  <si>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</si>
  <si>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</si>
  <si>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</si>
  <si>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</si>
  <si>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</si>
  <si>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</si>
  <si>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</si>
  <si>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</si>
  <si>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</si>
  <si>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</si>
  <si>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</si>
  <si>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</si>
  <si>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</si>
  <si>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</si>
  <si>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</si>
  <si>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</si>
  <si>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</si>
  <si>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</si>
  <si>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</si>
  <si>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</si>
  <si>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</si>
  <si>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</si>
  <si>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</si>
  <si>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</si>
  <si>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</si>
  <si>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</si>
  <si>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</si>
  <si>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</si>
  <si>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</si>
  <si>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</si>
  <si>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</si>
  <si>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</si>
  <si>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</si>
  <si>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</si>
  <si>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</si>
  <si>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</si>
  <si>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</si>
  <si>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</si>
  <si>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</si>
  <si>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</si>
  <si>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</si>
  <si>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</si>
  <si>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</si>
  <si>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</si>
  <si>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</si>
  <si>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</si>
  <si>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</si>
  <si>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</si>
  <si>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</si>
  <si>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</si>
  <si>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</si>
  <si>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</si>
  <si>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</si>
  <si>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</si>
  <si>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</si>
  <si>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</si>
  <si>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</si>
  <si>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</si>
  <si>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</si>
  <si>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</si>
  <si>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</si>
  <si>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</si>
  <si>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</si>
  <si>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</si>
  <si>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</si>
  <si>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</si>
  <si>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</si>
  <si>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</si>
  <si>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</si>
  <si>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</si>
  <si>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</si>
  <si>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</si>
  <si>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</si>
  <si>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</si>
  <si>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</si>
  <si>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</si>
  <si>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</si>
  <si>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</si>
  <si>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</si>
  <si>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</si>
  <si>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</si>
  <si>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</si>
  <si>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</si>
  <si>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</si>
  <si>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</si>
  <si>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</si>
  <si>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</si>
  <si>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</si>
  <si>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</si>
  <si>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</si>
  <si>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</si>
  <si>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</si>
  <si>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</si>
  <si>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</si>
  <si>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</si>
  <si>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</si>
  <si>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</si>
  <si>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</si>
  <si>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</si>
  <si>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</si>
  <si>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</si>
  <si>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</si>
  <si>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</si>
  <si>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</si>
  <si>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</si>
  <si>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</si>
  <si>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</si>
  <si>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</si>
  <si>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</si>
  <si>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</si>
  <si>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</si>
  <si>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</si>
  <si>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</si>
  <si>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</si>
  <si>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</si>
  <si>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</si>
  <si>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</si>
  <si>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</si>
  <si>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</si>
  <si>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</si>
  <si>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</si>
  <si>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</si>
  <si>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</si>
  <si>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</si>
  <si>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</si>
  <si>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</si>
  <si>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</si>
  <si>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</si>
  <si>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</si>
  <si>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</si>
  <si>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</si>
  <si>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</si>
  <si>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</si>
  <si>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</si>
  <si>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</si>
  <si>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</si>
  <si>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</si>
  <si>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</si>
  <si>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</si>
  <si>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</si>
  <si>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</si>
  <si>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</si>
  <si>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</si>
  <si>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</si>
  <si>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</si>
  <si>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</si>
  <si>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</si>
  <si>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</si>
  <si>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</si>
  <si>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</si>
  <si>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</si>
  <si>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</si>
  <si>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</si>
  <si>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</si>
  <si>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</si>
  <si>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</si>
  <si>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</si>
  <si>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</si>
  <si>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</si>
  <si>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</si>
  <si>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</si>
  <si>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</si>
  <si>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</si>
  <si>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</si>
  <si>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</si>
  <si>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</si>
  <si>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</si>
  <si>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</si>
  <si>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</si>
  <si>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</si>
  <si>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</si>
  <si>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</si>
  <si>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</si>
  <si>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</si>
  <si>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</si>
  <si>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</si>
  <si>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</si>
  <si>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</si>
  <si>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</si>
  <si>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</si>
  <si>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</si>
  <si>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</si>
  <si>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</si>
  <si>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</si>
  <si>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</si>
  <si>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</si>
  <si>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</si>
  <si>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</si>
  <si>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</si>
  <si>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</si>
  <si>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</si>
  <si>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</si>
  <si>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</si>
  <si>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</si>
  <si>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</si>
  <si>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</si>
  <si>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</si>
  <si>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</si>
  <si>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</si>
  <si>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</si>
  <si>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</si>
  <si>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</si>
  <si>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</si>
  <si>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</si>
  <si>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</si>
  <si>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</si>
  <si>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</si>
  <si>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</si>
  <si>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</si>
  <si>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</si>
  <si>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</si>
  <si>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</si>
  <si>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</si>
  <si>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</si>
  <si>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</si>
  <si>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</si>
  <si>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</si>
  <si>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</si>
  <si>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</si>
  <si>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</si>
  <si>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</si>
  <si>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</si>
  <si>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</si>
  <si>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</si>
  <si>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</si>
  <si>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</si>
  <si>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</si>
  <si>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</si>
  <si>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</si>
  <si>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</si>
  <si>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</si>
  <si>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</si>
  <si>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</si>
  <si>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</si>
  <si>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</si>
  <si>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</si>
  <si>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</si>
  <si>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</si>
  <si>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</si>
  <si>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</si>
  <si>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</si>
  <si>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</si>
  <si>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</si>
  <si>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</si>
  <si>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</si>
  <si>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</si>
  <si>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</si>
  <si>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</si>
  <si>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</si>
  <si>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</si>
  <si>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</si>
  <si>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</si>
  <si>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</si>
  <si>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</si>
  <si>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</si>
  <si>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</si>
  <si>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</si>
  <si>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</si>
  <si>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</si>
  <si>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</si>
  <si>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</si>
  <si>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</si>
  <si>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</si>
  <si>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</si>
  <si>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</si>
  <si>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</si>
  <si>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</si>
  <si>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</si>
  <si>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</si>
  <si>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</si>
  <si>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</si>
  <si>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</si>
  <si>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</si>
  <si>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</si>
  <si>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</si>
  <si>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</si>
  <si>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</si>
  <si>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</si>
  <si>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</si>
  <si>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</si>
  <si>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</si>
  <si>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</si>
  <si>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</si>
  <si>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</si>
  <si>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</si>
  <si>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</si>
  <si>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</si>
  <si>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</si>
  <si>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</si>
  <si>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</si>
  <si>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</si>
  <si>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</si>
  <si>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</si>
  <si>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</si>
  <si>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</si>
  <si>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</si>
  <si>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</si>
  <si>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</si>
  <si>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</si>
  <si>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</si>
  <si>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</si>
  <si>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</si>
  <si>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</si>
  <si>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</si>
  <si>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</si>
  <si>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</si>
  <si>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</si>
  <si>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</si>
  <si>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</si>
  <si>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</si>
  <si>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</si>
  <si>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</si>
  <si>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</si>
  <si>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</si>
  <si>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</si>
  <si>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</si>
  <si>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</si>
  <si>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</si>
  <si>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</si>
  <si>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</si>
  <si>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</si>
  <si>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</si>
  <si>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</si>
  <si>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</si>
  <si>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</si>
  <si>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</si>
  <si>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</si>
  <si>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</si>
  <si>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</si>
  <si>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</si>
  <si>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</si>
  <si>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</si>
  <si>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</si>
  <si>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</si>
  <si>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</si>
  <si>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</si>
  <si>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</si>
  <si>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</si>
  <si>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</si>
  <si>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</si>
  <si>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</si>
  <si>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</si>
  <si>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</si>
  <si>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</si>
  <si>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</si>
  <si>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</si>
  <si>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</si>
  <si>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</si>
  <si>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</si>
  <si>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</si>
  <si>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</si>
  <si>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</si>
  <si>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</si>
  <si>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</si>
  <si>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</si>
  <si>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</si>
  <si>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</si>
  <si>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</si>
  <si>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</si>
  <si>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</si>
  <si>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</si>
  <si>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</si>
  <si>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</si>
  <si>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</si>
  <si>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</si>
  <si>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</si>
  <si>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</si>
  <si>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</si>
  <si>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</si>
  <si>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</si>
  <si>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</si>
  <si>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</si>
  <si>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</si>
  <si>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</si>
  <si>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</si>
  <si>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</si>
  <si>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</si>
  <si>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</si>
  <si>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</si>
  <si>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</si>
  <si>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</si>
  <si>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</si>
  <si>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</si>
  <si>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</si>
  <si>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</si>
  <si>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</si>
  <si>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</si>
  <si>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</si>
  <si>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</si>
  <si>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</si>
  <si>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</si>
  <si>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</si>
  <si>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</si>
  <si>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</si>
  <si>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</si>
  <si>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</si>
  <si>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</si>
  <si>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</si>
  <si>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</si>
  <si>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</si>
  <si>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</si>
  <si>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</si>
  <si>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</si>
  <si>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</si>
  <si>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</si>
  <si>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</si>
  <si>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</si>
  <si>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</si>
  <si>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</si>
  <si>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</si>
  <si>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</si>
  <si>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</si>
  <si>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</si>
  <si>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</si>
  <si>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</si>
  <si>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</si>
  <si>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</si>
  <si>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</si>
  <si>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</si>
  <si>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</si>
  <si>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</si>
  <si>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</si>
  <si>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</si>
  <si>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</si>
  <si>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</si>
  <si>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</si>
  <si>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</si>
  <si>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</si>
  <si>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</si>
  <si>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</si>
  <si>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</si>
  <si>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</si>
  <si>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</si>
  <si>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</si>
  <si>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</si>
  <si>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</si>
  <si>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</si>
  <si>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</si>
  <si>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</si>
  <si>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</si>
  <si>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</si>
  <si>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</si>
  <si>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</si>
  <si>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</si>
  <si>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</si>
  <si>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</si>
  <si>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</si>
  <si>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</si>
  <si>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</si>
  <si>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</si>
  <si>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</si>
  <si>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</si>
  <si>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</si>
  <si>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</si>
  <si>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</si>
  <si>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</si>
  <si>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</si>
  <si>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</si>
  <si>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</si>
  <si>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</si>
  <si>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</si>
  <si>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</si>
  <si>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</si>
  <si>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</si>
  <si>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</si>
  <si>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</si>
  <si>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</si>
  <si>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</si>
  <si>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</si>
  <si>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</si>
  <si>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</si>
  <si>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</si>
  <si>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</si>
  <si>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</si>
  <si>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</si>
  <si>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</si>
  <si>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</si>
  <si>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</si>
  <si>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</si>
  <si>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</si>
  <si>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</si>
  <si>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</si>
  <si>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</si>
  <si>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</si>
  <si>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</si>
  <si>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</si>
  <si>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</si>
  <si>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</si>
  <si>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</si>
  <si>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</si>
  <si>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</si>
  <si>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</si>
  <si>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</si>
  <si>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</si>
  <si>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</si>
  <si>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</si>
  <si>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</si>
  <si>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</si>
  <si>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</si>
  <si>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</si>
  <si>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</si>
  <si>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</si>
  <si>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</si>
  <si>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</si>
  <si>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</si>
  <si>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</si>
  <si>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</si>
  <si>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</si>
  <si>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</si>
  <si>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</si>
  <si>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</si>
  <si>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</si>
  <si>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</si>
  <si>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</si>
  <si>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</si>
  <si>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</si>
  <si>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</si>
  <si>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</si>
  <si>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</si>
  <si>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</si>
  <si>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</si>
  <si>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</si>
  <si>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</si>
  <si>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</si>
  <si>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</si>
  <si>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</si>
  <si>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</si>
  <si>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</si>
  <si>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</si>
  <si>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</si>
  <si>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</si>
  <si>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</si>
  <si>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</si>
  <si>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</si>
  <si>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</si>
  <si>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</si>
  <si>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</si>
  <si>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</si>
  <si>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</si>
  <si>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</si>
  <si>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</si>
  <si>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</si>
  <si>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</si>
  <si>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</si>
  <si>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</si>
  <si>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</si>
  <si>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</si>
  <si>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</si>
  <si>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</si>
  <si>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</si>
  <si>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</si>
  <si>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</si>
  <si>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</si>
  <si>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</si>
  <si>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</si>
  <si>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</si>
  <si>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</si>
  <si>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</si>
  <si>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</si>
  <si>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</si>
  <si>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</si>
  <si>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</si>
  <si>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</si>
  <si>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</si>
  <si>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</si>
  <si>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</si>
  <si>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</si>
  <si>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</si>
  <si>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</si>
  <si>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</si>
  <si>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</si>
  <si>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</si>
  <si>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</si>
  <si>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</si>
  <si>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</si>
  <si>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</si>
  <si>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</si>
  <si>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</si>
  <si>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</si>
  <si>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</si>
  <si>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</si>
  <si>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</si>
  <si>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</si>
  <si>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</si>
  <si>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</si>
  <si>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</si>
  <si>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</si>
  <si>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</si>
  <si>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</si>
  <si>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</si>
  <si>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</si>
  <si>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</si>
  <si>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</si>
  <si>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</si>
  <si>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</si>
  <si>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</si>
  <si>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</si>
  <si>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</si>
  <si>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</si>
  <si>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</si>
  <si>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</si>
  <si>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</si>
  <si>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</si>
  <si>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</si>
  <si>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</si>
  <si>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</si>
  <si>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</si>
  <si>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</si>
  <si>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</si>
  <si>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</si>
  <si>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</si>
  <si>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</si>
  <si>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</si>
  <si>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</si>
  <si>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</si>
  <si>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</si>
  <si>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</si>
  <si>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</si>
  <si>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</si>
  <si>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</si>
  <si>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</si>
  <si>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</si>
  <si>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</si>
  <si>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</si>
  <si>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</si>
  <si>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</si>
  <si>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</si>
  <si>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</si>
  <si>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</si>
  <si>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</si>
  <si>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</si>
  <si>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</si>
  <si>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</si>
  <si>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</si>
  <si>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</si>
  <si>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</si>
  <si>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</si>
  <si>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</si>
  <si>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</si>
  <si>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</si>
  <si>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</si>
  <si>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</si>
  <si>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</si>
  <si>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</si>
  <si>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</si>
  <si>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</si>
  <si>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</si>
  <si>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</si>
  <si>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</si>
  <si>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</si>
  <si>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</si>
  <si>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</si>
  <si>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</si>
  <si>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</si>
  <si>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</si>
  <si>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</si>
  <si>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</si>
  <si>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</si>
  <si>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</si>
  <si>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</si>
  <si>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</si>
  <si>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</si>
  <si>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</si>
  <si>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</si>
  <si>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</si>
  <si>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</si>
  <si>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</si>
  <si>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</si>
  <si>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</si>
  <si>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</si>
  <si>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</si>
  <si>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</si>
  <si>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</si>
  <si>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</si>
  <si>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</si>
  <si>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</si>
  <si>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</si>
  <si>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</si>
  <si>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</si>
  <si>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</si>
  <si>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</si>
  <si>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</si>
  <si>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</si>
  <si>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</si>
  <si>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</si>
  <si>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</si>
  <si>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</si>
  <si>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</si>
  <si>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</si>
  <si>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</si>
  <si>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</si>
  <si>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</si>
  <si>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</si>
  <si>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</si>
  <si>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</si>
  <si>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</si>
  <si>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</si>
  <si>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</si>
  <si>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</si>
  <si>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</si>
  <si>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</si>
  <si>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</si>
  <si>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</si>
  <si>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</si>
  <si>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</si>
  <si>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</si>
  <si>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</si>
  <si>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</si>
  <si>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</si>
  <si>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</si>
  <si>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</si>
  <si>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</si>
  <si>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</si>
  <si>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</si>
  <si>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</si>
  <si>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</si>
  <si>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</si>
  <si>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</si>
  <si>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</si>
  <si>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</si>
  <si>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</si>
  <si>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</si>
  <si>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</si>
  <si>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</si>
  <si>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</si>
  <si>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</si>
  <si>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</si>
  <si>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</si>
  <si>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</si>
  <si>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</si>
  <si>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</si>
  <si>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</si>
  <si>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</si>
  <si>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</si>
  <si>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</si>
  <si>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</si>
  <si>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</si>
  <si>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</si>
  <si>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</si>
  <si>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</si>
  <si>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</si>
  <si>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</si>
  <si>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</si>
  <si>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</si>
  <si>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</si>
  <si>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</si>
  <si>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</si>
  <si>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</si>
  <si>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</si>
  <si>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</si>
  <si>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</si>
  <si>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</si>
  <si>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</si>
  <si>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</si>
  <si>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</si>
  <si>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</si>
  <si>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</si>
  <si>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</si>
  <si>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</si>
  <si>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</si>
  <si>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</si>
  <si>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</si>
  <si>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</si>
  <si>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</si>
  <si>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</si>
  <si>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</si>
  <si>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</si>
  <si>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</si>
  <si>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</si>
  <si>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</si>
  <si>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</si>
  <si>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</si>
  <si>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</si>
  <si>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</si>
  <si>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</si>
  <si>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</si>
  <si>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</si>
  <si>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</si>
  <si>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</si>
  <si>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</si>
  <si>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</si>
  <si>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</si>
  <si>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</si>
  <si>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</si>
  <si>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</si>
  <si>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</si>
  <si>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</si>
  <si>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</si>
  <si>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</si>
  <si>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</si>
  <si>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</si>
  <si>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</si>
  <si>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</si>
  <si>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</si>
  <si>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</si>
  <si>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</si>
  <si>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</si>
  <si>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</si>
  <si>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</si>
  <si>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</si>
  <si>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</si>
  <si>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</si>
  <si>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</si>
  <si>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</si>
  <si>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</si>
  <si>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</si>
  <si>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</si>
  <si>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</si>
  <si>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</si>
  <si>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</si>
  <si>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</si>
  <si>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</si>
  <si>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</si>
  <si>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</si>
  <si>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</si>
  <si>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</si>
  <si>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</si>
  <si>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</si>
  <si>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</si>
  <si>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</si>
  <si>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</si>
  <si>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</si>
  <si>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</si>
  <si>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</si>
  <si>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</si>
  <si>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</si>
  <si>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</si>
  <si>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</si>
  <si>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</si>
  <si>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</si>
  <si>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</si>
  <si>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</si>
  <si>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</si>
  <si>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</si>
  <si>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</si>
  <si>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</si>
  <si>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</si>
  <si>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</si>
  <si>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</si>
  <si>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</si>
  <si>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</si>
  <si>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</si>
  <si>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</si>
  <si>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</si>
  <si>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</si>
  <si>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</si>
  <si>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</si>
  <si>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</si>
  <si>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</si>
  <si>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</si>
  <si>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</si>
  <si>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</si>
  <si>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</si>
  <si>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</si>
  <si>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</si>
  <si>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</si>
  <si>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</si>
  <si>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</si>
  <si>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</si>
  <si>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</si>
  <si>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</si>
  <si>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</si>
  <si>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</si>
  <si>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</si>
  <si>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</si>
  <si>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</si>
  <si>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</si>
  <si>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</si>
  <si>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</si>
  <si>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</si>
  <si>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</si>
  <si>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</si>
  <si>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</si>
  <si>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</si>
  <si>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</si>
  <si>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</si>
  <si>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</si>
  <si>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</si>
  <si>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</si>
  <si>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</si>
  <si>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</si>
  <si>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</si>
  <si>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</si>
  <si>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</si>
  <si>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</si>
  <si>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</si>
  <si>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</si>
  <si>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</si>
  <si>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</si>
  <si>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</si>
  <si>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</si>
  <si>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</si>
  <si>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</si>
  <si>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</si>
  <si>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</si>
  <si>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</si>
  <si>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</si>
  <si>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</si>
  <si>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</si>
  <si>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</si>
  <si>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</si>
  <si>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</si>
  <si>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</si>
  <si>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</si>
  <si>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</si>
  <si>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</si>
  <si>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</si>
  <si>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</si>
  <si>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</si>
  <si>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</si>
  <si>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</si>
  <si>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</si>
  <si>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</si>
  <si>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</si>
  <si>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</si>
  <si>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</si>
  <si>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</si>
  <si>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</si>
  <si>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</si>
  <si>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</si>
  <si>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</si>
  <si>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</si>
  <si>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</si>
  <si>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</si>
  <si>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</si>
  <si>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</si>
  <si>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</si>
  <si>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</si>
  <si>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</si>
  <si>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</si>
  <si>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</si>
  <si>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</si>
  <si>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</si>
  <si>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</si>
  <si>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</si>
  <si>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</si>
  <si>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</si>
  <si>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</si>
  <si>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</si>
  <si>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</si>
  <si>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</si>
  <si>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</si>
  <si>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</si>
  <si>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</si>
  <si>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</si>
  <si>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</si>
  <si>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</si>
  <si>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</si>
  <si>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</si>
  <si>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</si>
  <si>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</si>
  <si>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</si>
  <si>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</si>
  <si>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</si>
  <si>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</si>
  <si>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</si>
  <si>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</si>
  <si>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</si>
  <si>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</si>
  <si>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</si>
  <si>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</si>
  <si>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</si>
  <si>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</si>
  <si>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</si>
  <si>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</si>
  <si>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</si>
  <si>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</si>
  <si>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</si>
  <si>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</si>
  <si>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</si>
  <si>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</si>
  <si>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</si>
  <si>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</si>
  <si>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</si>
  <si>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</si>
  <si>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</si>
  <si>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</si>
  <si>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</si>
  <si>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</si>
  <si>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</si>
  <si>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</si>
  <si>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</si>
  <si>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</si>
  <si>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</si>
  <si>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</si>
  <si>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</si>
  <si>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</si>
  <si>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</si>
  <si>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</si>
  <si>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</si>
  <si>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</si>
  <si>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</si>
  <si>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</si>
  <si>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</si>
  <si>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</si>
  <si>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</si>
  <si>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</si>
  <si>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</si>
  <si>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</si>
  <si>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</si>
  <si>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</si>
  <si>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</si>
  <si>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</si>
  <si>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</si>
  <si>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</si>
  <si>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</si>
  <si>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</si>
  <si>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</si>
  <si>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</si>
  <si>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</si>
  <si>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</si>
  <si>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</si>
  <si>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</si>
  <si>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</si>
  <si>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</si>
  <si>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</si>
  <si>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</si>
  <si>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</si>
  <si>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</si>
  <si>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</si>
  <si>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</si>
  <si>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</si>
  <si>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</si>
  <si>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</si>
  <si>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</si>
  <si>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</si>
  <si>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</si>
  <si>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</si>
  <si>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</si>
  <si>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</si>
  <si>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</si>
  <si>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</si>
  <si>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</si>
  <si>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</si>
  <si>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</si>
  <si>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</si>
  <si>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</si>
  <si>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</si>
  <si>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</si>
  <si>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</si>
  <si>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</si>
  <si>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</si>
  <si>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</si>
  <si>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</si>
  <si>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</si>
  <si>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</si>
  <si>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</si>
  <si>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</si>
  <si>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</si>
  <si>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</si>
  <si>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</si>
  <si>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</si>
  <si>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</si>
  <si>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</si>
  <si>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</si>
  <si>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</si>
  <si>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</si>
  <si>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</si>
  <si>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</si>
  <si>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</si>
  <si>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</si>
  <si>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</si>
  <si>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</si>
  <si>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</si>
  <si>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</si>
  <si>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</si>
  <si>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</si>
  <si>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</si>
  <si>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</si>
  <si>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</si>
  <si>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</si>
  <si>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</si>
  <si>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</si>
  <si>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</si>
  <si>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</si>
  <si>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</si>
  <si>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</si>
  <si>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</si>
  <si>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</si>
  <si>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</si>
  <si>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</si>
  <si>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</si>
  <si>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</si>
  <si>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</si>
  <si>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</si>
  <si>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</si>
  <si>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</si>
  <si>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</si>
  <si>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</si>
  <si>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</si>
  <si>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</si>
  <si>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</si>
  <si>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</si>
  <si>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</si>
  <si>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</si>
  <si>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</si>
  <si>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</si>
  <si>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</si>
  <si>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</si>
  <si>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</si>
  <si>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</si>
  <si>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</si>
  <si>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</si>
  <si>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</si>
  <si>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</si>
  <si>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</si>
  <si>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</si>
  <si>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</si>
  <si>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</si>
  <si>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</si>
  <si>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</si>
  <si>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</si>
  <si>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</si>
  <si>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</si>
  <si>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</si>
  <si>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</si>
  <si>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</si>
  <si>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</si>
  <si>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</si>
  <si>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</si>
  <si>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</si>
  <si>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</si>
  <si>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</si>
  <si>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</si>
  <si>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</si>
  <si>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</si>
  <si>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</si>
  <si>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</si>
  <si>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</si>
  <si>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</si>
  <si>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</si>
  <si>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</si>
  <si>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</si>
  <si>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</si>
  <si>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</si>
  <si>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</si>
  <si>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</si>
  <si>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</si>
  <si>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</si>
  <si>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</si>
  <si>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</si>
  <si>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</si>
  <si>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</si>
  <si>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</si>
  <si>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</si>
  <si>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</si>
  <si>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</si>
  <si>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</si>
  <si>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</si>
  <si>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</si>
  <si>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</si>
  <si>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</si>
  <si>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</si>
  <si>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</si>
  <si>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</si>
  <si>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</si>
  <si>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</si>
  <si>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</si>
  <si>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</si>
  <si>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</si>
  <si>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</si>
  <si>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</si>
  <si>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</si>
  <si>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</si>
  <si>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</si>
  <si>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</si>
  <si>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</si>
  <si>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</si>
  <si>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</si>
  <si>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</si>
  <si>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</si>
  <si>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</si>
  <si>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</si>
  <si>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</si>
  <si>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</si>
  <si>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</si>
  <si>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</si>
  <si>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</si>
  <si>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</si>
  <si>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</si>
  <si>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</si>
  <si>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</si>
  <si>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</si>
  <si>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</si>
  <si>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</si>
  <si>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</si>
  <si>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</si>
  <si>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</si>
  <si>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</si>
  <si>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</si>
  <si>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</si>
  <si>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</si>
  <si>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</si>
  <si>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</si>
  <si>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</si>
  <si>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</si>
  <si>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</si>
  <si>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</si>
  <si>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</si>
  <si>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</si>
  <si>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</si>
  <si>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</si>
  <si>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</si>
  <si>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</si>
  <si>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</si>
  <si>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</si>
  <si>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</si>
  <si>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</si>
  <si>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</si>
  <si>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</si>
  <si>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</si>
  <si>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</si>
  <si>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</si>
  <si>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</si>
  <si>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</si>
  <si>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</si>
  <si>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</si>
  <si>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</si>
  <si>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</si>
  <si>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</si>
  <si>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</si>
  <si>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</si>
  <si>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</si>
  <si>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</si>
  <si>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</si>
  <si>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</si>
  <si>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</si>
  <si>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</si>
  <si>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</si>
  <si>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</si>
  <si>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</si>
  <si>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</si>
  <si>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</si>
  <si>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</si>
  <si>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</si>
  <si>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</si>
  <si>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</si>
  <si>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</si>
  <si>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</si>
  <si>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</si>
  <si>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</si>
  <si>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</si>
  <si>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</si>
  <si>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</si>
  <si>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</si>
  <si>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</si>
  <si>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</si>
  <si>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</si>
  <si>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</si>
  <si>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</si>
  <si>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</si>
  <si>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</si>
  <si>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</si>
  <si>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</si>
  <si>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</si>
  <si>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</si>
  <si>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</si>
  <si>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</si>
  <si>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</si>
  <si>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</si>
  <si>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</si>
  <si>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</si>
  <si>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</si>
  <si>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</si>
  <si>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</si>
  <si>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</si>
  <si>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</si>
  <si>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</si>
  <si>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</si>
  <si>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</si>
  <si>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</si>
  <si>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</si>
  <si>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</si>
  <si>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</si>
  <si>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</si>
  <si>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</si>
  <si>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</si>
  <si>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</si>
  <si>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</si>
  <si>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</si>
  <si>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</si>
  <si>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</si>
  <si>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</si>
  <si>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</si>
  <si>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</si>
  <si>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</si>
  <si>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</si>
  <si>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</si>
  <si>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</si>
  <si>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</si>
  <si>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</si>
  <si>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</si>
  <si>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</si>
  <si>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</si>
  <si>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</si>
  <si>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</si>
  <si>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</si>
  <si>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</si>
  <si>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</si>
  <si>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</si>
  <si>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</si>
  <si>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</si>
  <si>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</si>
  <si>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</si>
  <si>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</si>
  <si>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</si>
  <si>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</si>
  <si>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</si>
  <si>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</si>
  <si>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</si>
  <si>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</si>
  <si>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</si>
  <si>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</si>
  <si>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</si>
  <si>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</si>
  <si>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</si>
  <si>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</si>
  <si>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</si>
  <si>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</si>
  <si>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</si>
  <si>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</si>
  <si>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</si>
  <si>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</si>
  <si>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</si>
  <si>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</si>
  <si>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</si>
  <si>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</si>
  <si>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</si>
  <si>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</si>
  <si>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</si>
  <si>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</si>
  <si>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</si>
  <si>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</si>
  <si>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</si>
  <si>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</si>
  <si>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</si>
  <si>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</si>
  <si>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</si>
  <si>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</si>
  <si>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</si>
  <si>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</si>
  <si>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</si>
  <si>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</si>
  <si>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</si>
  <si>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</si>
  <si>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</si>
  <si>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</si>
  <si>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</si>
  <si>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</si>
  <si>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</si>
  <si>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</si>
  <si>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</si>
  <si>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</si>
  <si>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</si>
  <si>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</si>
  <si>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</si>
  <si>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</si>
  <si>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</si>
  <si>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</si>
  <si>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</si>
  <si>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</si>
  <si>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</si>
  <si>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</si>
  <si>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</si>
  <si>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</si>
  <si>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</si>
  <si>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</si>
  <si>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</si>
  <si>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</si>
  <si>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</si>
  <si>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</si>
  <si>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</si>
  <si>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</si>
  <si>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</si>
  <si>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</si>
  <si>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</si>
  <si>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</si>
  <si>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</si>
  <si>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</si>
  <si>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</si>
  <si>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</si>
  <si>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</si>
  <si>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</si>
  <si>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</si>
  <si>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</si>
  <si>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</si>
  <si>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</si>
  <si>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</si>
  <si>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</si>
  <si>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</si>
  <si>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</si>
  <si>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</si>
  <si>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</si>
  <si>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</si>
  <si>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</si>
  <si>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</si>
  <si>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</si>
  <si>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</si>
  <si>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</si>
  <si>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</si>
  <si>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</si>
  <si>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</si>
  <si>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</si>
  <si>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</si>
  <si>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</si>
  <si>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</si>
  <si>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</si>
  <si>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</si>
  <si>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</si>
  <si>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</si>
  <si>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</si>
  <si>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</si>
  <si>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</si>
  <si>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</si>
  <si>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</si>
  <si>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</si>
  <si>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</si>
  <si>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</si>
  <si>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</si>
  <si>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</si>
  <si>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</si>
  <si>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</si>
  <si>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</si>
  <si>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</si>
  <si>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</si>
  <si>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</si>
  <si>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</si>
  <si>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</si>
  <si>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</si>
  <si>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</si>
  <si>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</si>
  <si>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</si>
  <si>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</si>
  <si>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</si>
  <si>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</si>
  <si>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</si>
  <si>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</si>
  <si>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</si>
  <si>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</si>
  <si>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</si>
  <si>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</si>
  <si>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</si>
  <si>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</si>
  <si>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</si>
  <si>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</si>
  <si>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</si>
  <si>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</si>
  <si>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</si>
  <si>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</si>
  <si>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</si>
  <si>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</si>
  <si>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</si>
  <si>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</si>
  <si>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</si>
  <si>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</si>
  <si>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</si>
  <si>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</si>
  <si>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</si>
  <si>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</si>
  <si>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</si>
  <si>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</si>
  <si>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</si>
  <si>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</si>
  <si>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</si>
  <si>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</si>
  <si>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</si>
  <si>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</si>
  <si>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</si>
  <si>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</si>
  <si>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</si>
  <si>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</si>
  <si>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</si>
  <si>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</si>
  <si>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</si>
  <si>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</si>
  <si>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</si>
  <si>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</si>
  <si>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</si>
  <si>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</si>
  <si>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</si>
  <si>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</si>
  <si>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</si>
  <si>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</si>
  <si>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</si>
  <si>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</si>
  <si>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</si>
  <si>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</si>
  <si>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</si>
  <si>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</si>
  <si>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</si>
  <si>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</si>
  <si>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</si>
  <si>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</si>
  <si>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</si>
  <si>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</si>
  <si>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</si>
  <si>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</si>
  <si>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</si>
  <si>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</si>
  <si>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</si>
  <si>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</si>
  <si>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</si>
  <si>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</si>
  <si>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</si>
  <si>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</si>
  <si>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</si>
  <si>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</si>
  <si>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</si>
  <si>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</si>
  <si>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</si>
  <si>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</si>
  <si>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</si>
  <si>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</si>
  <si>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</si>
  <si>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</si>
  <si>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</si>
  <si>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</si>
  <si>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</si>
  <si>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</si>
  <si>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</si>
  <si>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</si>
  <si>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</si>
  <si>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</si>
  <si>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</si>
  <si>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</si>
  <si>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</si>
  <si>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</si>
  <si>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</si>
  <si>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</si>
  <si>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</si>
  <si>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</si>
  <si>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</si>
  <si>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</si>
  <si>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</si>
  <si>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</si>
  <si>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</si>
  <si>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</si>
  <si>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</si>
  <si>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</si>
  <si>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</si>
  <si>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</si>
  <si>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</si>
  <si>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</si>
  <si>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</si>
  <si>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</si>
  <si>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</si>
  <si>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</si>
  <si>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</si>
  <si>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</si>
  <si>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</si>
  <si>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</si>
  <si>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</si>
  <si>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</si>
  <si>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</si>
  <si>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</si>
  <si>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</si>
  <si>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</si>
  <si>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</si>
  <si>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</si>
  <si>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</si>
  <si>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</si>
  <si>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</si>
  <si>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</si>
  <si>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</si>
  <si>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</si>
  <si>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</si>
  <si>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</si>
  <si>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</si>
  <si>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</si>
  <si>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</si>
  <si>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</si>
  <si>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</si>
  <si>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</si>
  <si>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</si>
  <si>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</si>
  <si>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</si>
  <si>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</si>
  <si>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</si>
  <si>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</si>
  <si>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</si>
  <si>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</si>
  <si>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</si>
  <si>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</si>
  <si>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</si>
  <si>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</si>
  <si>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</si>
  <si>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</si>
  <si>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</si>
  <si>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</si>
  <si>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</si>
  <si>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</si>
  <si>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</si>
  <si>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</si>
  <si>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</si>
  <si>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</si>
  <si>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</si>
  <si>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</si>
  <si>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</si>
  <si>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</si>
  <si>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</si>
  <si>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</si>
  <si>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</si>
  <si>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</si>
  <si>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</si>
  <si>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</si>
  <si>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</si>
  <si>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</si>
  <si>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</si>
  <si>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</si>
  <si>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</si>
  <si>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</si>
  <si>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</si>
  <si>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</si>
  <si>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</si>
  <si>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</si>
  <si>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</si>
  <si>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</si>
  <si>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</si>
  <si>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</si>
  <si>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</si>
  <si>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</si>
  <si>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</si>
  <si>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</si>
  <si>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</si>
  <si>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</si>
  <si>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</si>
  <si>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</si>
  <si>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</si>
  <si>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</si>
  <si>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</si>
  <si>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</si>
  <si>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</si>
  <si>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</si>
  <si>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</si>
  <si>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</si>
  <si>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</si>
  <si>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</si>
  <si>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</si>
  <si>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</si>
  <si>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</si>
  <si>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</si>
  <si>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</si>
  <si>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</si>
  <si>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</si>
  <si>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</si>
  <si>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</si>
  <si>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</si>
  <si>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</si>
  <si>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</si>
  <si>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</si>
  <si>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</si>
  <si>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</si>
  <si>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</si>
  <si>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</si>
  <si>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</si>
  <si>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</si>
  <si>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</si>
  <si>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</si>
  <si>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</si>
  <si>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</si>
  <si>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</si>
  <si>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</si>
  <si>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</si>
  <si>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</si>
  <si>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</si>
  <si>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</si>
  <si>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</si>
  <si>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</si>
  <si>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</si>
  <si>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</si>
  <si>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</si>
  <si>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</si>
  <si>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</si>
  <si>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</si>
  <si>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</si>
  <si>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</si>
  <si>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</si>
  <si>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</si>
  <si>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</si>
  <si>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</si>
  <si>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</si>
  <si>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</si>
  <si>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</si>
  <si>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</si>
  <si>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</si>
  <si>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</si>
  <si>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</si>
  <si>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</si>
  <si>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</si>
  <si>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</si>
  <si>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</si>
  <si>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</si>
  <si>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</si>
  <si>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</si>
  <si>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</si>
  <si>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</si>
  <si>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</si>
  <si>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</si>
  <si>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</si>
  <si>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</si>
  <si>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</si>
  <si>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</si>
  <si>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</si>
  <si>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</si>
  <si>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</si>
  <si>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</si>
  <si>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</si>
  <si>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</si>
  <si>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</si>
  <si>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</si>
  <si>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</si>
  <si>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</si>
  <si>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</si>
  <si>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</si>
  <si>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</si>
  <si>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</si>
  <si>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</si>
  <si>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</si>
  <si>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</si>
  <si>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</si>
  <si>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</si>
  <si>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</si>
  <si>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</si>
  <si>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</si>
  <si>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</si>
  <si>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</si>
  <si>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</si>
  <si>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</si>
  <si>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</si>
  <si>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</si>
  <si>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</si>
  <si>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</si>
  <si>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</si>
  <si>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</si>
  <si>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</si>
  <si>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</si>
  <si>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</si>
  <si>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</si>
  <si>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</si>
  <si>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</si>
  <si>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</si>
  <si>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</si>
  <si>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</si>
  <si>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</si>
  <si>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</si>
  <si>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</si>
  <si>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</si>
  <si>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</si>
  <si>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</si>
  <si>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</si>
  <si>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</si>
  <si>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</si>
  <si>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</si>
  <si>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</si>
  <si>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</si>
  <si>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</si>
  <si>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</si>
  <si>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</si>
  <si>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</si>
  <si>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</si>
  <si>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</si>
  <si>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</si>
  <si>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</si>
  <si>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</si>
  <si>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</si>
  <si>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</si>
  <si>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</si>
  <si>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</si>
  <si>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</si>
  <si>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</si>
  <si>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</si>
  <si>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</si>
  <si>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</si>
  <si>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</si>
  <si>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</si>
  <si>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</si>
  <si>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</si>
  <si>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</si>
  <si>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</si>
  <si>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</si>
  <si>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</si>
  <si>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</si>
  <si>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</si>
  <si>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</si>
  <si>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</si>
  <si>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</si>
  <si>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</si>
  <si>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</si>
  <si>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</si>
  <si>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</si>
  <si>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</si>
  <si>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</si>
  <si>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</si>
  <si>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</si>
  <si>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</si>
  <si>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</si>
  <si>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</si>
  <si>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</si>
  <si>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</si>
  <si>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</si>
  <si>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</si>
  <si>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</si>
  <si>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</si>
  <si>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</si>
  <si>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</si>
  <si>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</si>
  <si>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</si>
  <si>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</si>
  <si>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</si>
  <si>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</si>
  <si>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</si>
  <si>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</si>
  <si>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</si>
  <si>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</si>
  <si>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</si>
  <si>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</si>
  <si>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</si>
  <si>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</si>
  <si>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</si>
  <si>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</si>
  <si>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</si>
  <si>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</si>
  <si>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</si>
  <si>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</si>
  <si>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</si>
  <si>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</si>
  <si>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</si>
  <si>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</si>
  <si>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</si>
  <si>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</si>
  <si>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</si>
  <si>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</si>
  <si>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</si>
  <si>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</si>
  <si>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</si>
  <si>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</si>
  <si>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</si>
  <si>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</si>
  <si>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</si>
  <si>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</si>
  <si>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</si>
  <si>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</si>
  <si>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</si>
  <si>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</si>
  <si>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</si>
  <si>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</si>
  <si>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</si>
  <si>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</si>
  <si>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</si>
  <si>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</si>
  <si>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</si>
  <si>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</si>
  <si>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</si>
  <si>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</si>
  <si>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</si>
  <si>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</si>
  <si>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</si>
  <si>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</si>
  <si>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</si>
  <si>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</si>
  <si>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</si>
  <si>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</si>
  <si>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</si>
  <si>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</si>
  <si>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</si>
  <si>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</si>
  <si>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</si>
  <si>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</si>
  <si>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</si>
  <si>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</si>
  <si>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</si>
  <si>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</si>
  <si>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</si>
  <si>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</si>
  <si>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</si>
  <si>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</si>
  <si>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</si>
  <si>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</si>
  <si>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</si>
  <si>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</si>
  <si>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</si>
  <si>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</si>
  <si>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</si>
  <si>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</si>
  <si>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</si>
  <si>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</si>
  <si>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</si>
  <si>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</si>
  <si>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</si>
  <si>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</si>
  <si>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</si>
  <si>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</si>
  <si>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</si>
  <si>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</si>
  <si>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</si>
  <si>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</si>
  <si>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</si>
  <si>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</si>
  <si>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</si>
  <si>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</si>
  <si>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</si>
  <si>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</si>
  <si>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</si>
  <si>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</si>
  <si>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</si>
  <si>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</si>
  <si>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</si>
  <si>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</si>
  <si>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</si>
  <si>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</si>
  <si>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</si>
  <si>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</si>
  <si>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</si>
  <si>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</si>
  <si>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</si>
  <si>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</si>
  <si>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</si>
  <si>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</si>
  <si>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</si>
  <si>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</si>
  <si>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</si>
  <si>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</si>
  <si>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</si>
  <si>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</si>
  <si>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</si>
  <si>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</si>
  <si>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</si>
  <si>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</si>
  <si>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</si>
  <si>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</si>
  <si>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</si>
  <si>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</si>
  <si>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</si>
  <si>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</si>
  <si>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</si>
  <si>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</si>
  <si>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</si>
  <si>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</si>
  <si>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</si>
  <si>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</si>
  <si>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</si>
  <si>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</si>
  <si>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</si>
  <si>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</si>
  <si>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</si>
  <si>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</si>
  <si>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</si>
  <si>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</si>
  <si>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</si>
  <si>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</si>
  <si>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</si>
  <si>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</si>
  <si>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</si>
  <si>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</si>
  <si>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</si>
  <si>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</si>
  <si>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</si>
  <si>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</si>
  <si>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</si>
  <si>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</si>
  <si>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</si>
  <si>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</si>
  <si>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</si>
  <si>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</si>
  <si>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</si>
  <si>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</si>
  <si>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</si>
  <si>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</si>
  <si>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</si>
  <si>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</si>
  <si>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</si>
  <si>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</si>
  <si>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</si>
  <si>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</si>
  <si>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</si>
  <si>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</si>
  <si>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</si>
  <si>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</si>
  <si>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</si>
  <si>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</si>
  <si>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</si>
  <si>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</si>
  <si>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</si>
  <si>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</si>
  <si>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</si>
  <si>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</si>
  <si>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</si>
  <si>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</si>
  <si>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</si>
  <si>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</si>
  <si>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</si>
  <si>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</si>
  <si>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</si>
  <si>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</si>
  <si>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</si>
  <si>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</si>
  <si>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</si>
  <si>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</si>
  <si>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</si>
  <si>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</si>
  <si>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</si>
  <si>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</si>
  <si>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</si>
  <si>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</si>
  <si>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</si>
  <si>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</si>
  <si>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</si>
  <si>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</si>
  <si>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</si>
  <si>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</si>
  <si>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</si>
  <si>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</si>
  <si>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</si>
  <si>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</si>
  <si>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</si>
  <si>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</si>
  <si>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</si>
  <si>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</si>
  <si>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</si>
  <si>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</si>
  <si>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</si>
  <si>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</si>
  <si>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</si>
  <si>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</si>
  <si>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</si>
  <si>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</si>
  <si>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</si>
  <si>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</si>
  <si>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</si>
  <si>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</si>
  <si>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</si>
  <si>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</si>
  <si>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</si>
  <si>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</si>
  <si>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</si>
  <si>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</si>
  <si>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</si>
  <si>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</si>
  <si>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</si>
  <si>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</si>
  <si>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</si>
  <si>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</si>
  <si>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</si>
  <si>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</si>
  <si>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</si>
  <si>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</si>
  <si>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</si>
  <si>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</si>
  <si>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</si>
  <si>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</si>
  <si>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</si>
  <si>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</si>
  <si>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</si>
  <si>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</si>
  <si>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</si>
  <si>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</si>
  <si>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</si>
  <si>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</si>
  <si>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</si>
  <si>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</si>
  <si>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</si>
  <si>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</si>
  <si>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</si>
  <si>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</si>
  <si>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</si>
  <si>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</si>
  <si>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</si>
  <si>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</si>
  <si>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</si>
  <si>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</si>
  <si>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</si>
  <si>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</si>
  <si>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</si>
  <si>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</si>
  <si>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</si>
  <si>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</si>
  <si>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</si>
  <si>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</si>
  <si>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</si>
  <si>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</si>
  <si>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</si>
  <si>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</si>
  <si>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</si>
  <si>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</si>
  <si>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</si>
  <si>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</si>
  <si>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</si>
  <si>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</si>
  <si>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</si>
  <si>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</si>
  <si>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</si>
  <si>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</si>
  <si>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</si>
  <si>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</si>
  <si>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</si>
  <si>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</si>
  <si>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</si>
  <si>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</si>
  <si>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</si>
  <si>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</si>
  <si>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</si>
  <si>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</si>
  <si>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</si>
  <si>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</si>
  <si>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</si>
  <si>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</si>
  <si>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</si>
  <si>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</si>
  <si>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</si>
  <si>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</si>
  <si>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</si>
  <si>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</si>
  <si>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</si>
  <si>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</si>
  <si>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</si>
  <si>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</si>
  <si>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</si>
  <si>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</si>
  <si>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</si>
  <si>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</si>
  <si>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</si>
  <si>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</si>
  <si>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</si>
  <si>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</si>
  <si>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</si>
  <si>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</si>
  <si>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</si>
  <si>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</si>
  <si>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</si>
  <si>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</si>
  <si>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</si>
  <si>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</si>
  <si>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</si>
  <si>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</si>
  <si>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</si>
  <si>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</si>
  <si>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</si>
  <si>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</si>
  <si>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</si>
  <si>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</si>
  <si>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</si>
  <si>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</si>
  <si>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</si>
  <si>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</si>
  <si>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</si>
  <si>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</si>
  <si>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</si>
  <si>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</si>
  <si>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</si>
  <si>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</si>
  <si>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</si>
  <si>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</si>
  <si>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</si>
  <si>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</si>
  <si>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</si>
  <si>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</si>
  <si>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</si>
  <si>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</si>
  <si>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</si>
  <si>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</si>
  <si>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</si>
  <si>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</si>
  <si>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</si>
  <si>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</si>
  <si>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</si>
  <si>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</si>
  <si>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</si>
  <si>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</si>
  <si>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</si>
  <si>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</si>
  <si>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</si>
  <si>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</si>
  <si>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</si>
  <si>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</si>
  <si>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</si>
  <si>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</si>
  <si>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</si>
  <si>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</si>
  <si>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</si>
  <si>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</si>
  <si>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</si>
  <si>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</si>
  <si>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</si>
  <si>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</si>
  <si>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</si>
  <si>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</si>
  <si>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</si>
  <si>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</si>
  <si>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</si>
  <si>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</si>
  <si>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</si>
  <si>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</si>
  <si>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</si>
  <si>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</si>
  <si>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</si>
  <si>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</si>
  <si>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</si>
  <si>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</si>
  <si>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</si>
  <si>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</si>
  <si>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</si>
  <si>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</si>
  <si>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</si>
  <si>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</si>
  <si>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</si>
  <si>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</si>
  <si>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</si>
  <si>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</si>
  <si>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</si>
  <si>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</si>
  <si>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</si>
  <si>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</si>
  <si>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</si>
  <si>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</si>
  <si>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</si>
  <si>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</si>
  <si>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</si>
  <si>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</si>
  <si>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</si>
  <si>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</si>
  <si>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</si>
  <si>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</si>
  <si>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</si>
  <si>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</si>
  <si>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</si>
  <si>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</si>
  <si>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</si>
  <si>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</si>
  <si>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</si>
  <si>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</si>
  <si>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</si>
  <si>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</si>
  <si>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</si>
  <si>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</si>
  <si>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</si>
  <si>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</si>
  <si>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</si>
  <si>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</si>
  <si>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</si>
  <si>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</si>
  <si>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</si>
  <si>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</si>
  <si>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</si>
  <si>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</si>
  <si>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</si>
  <si>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</si>
  <si>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</si>
  <si>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</si>
  <si>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</si>
  <si>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</si>
  <si>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</si>
  <si>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</si>
  <si>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</si>
  <si>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</si>
  <si>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</si>
  <si>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</si>
  <si>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</si>
  <si>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</si>
  <si>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</si>
  <si>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</si>
  <si>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</si>
  <si>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</si>
  <si>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</si>
  <si>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</si>
  <si>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</si>
  <si>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</si>
  <si>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</si>
  <si>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</si>
  <si>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</si>
  <si>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</si>
  <si>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</si>
  <si>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</si>
  <si>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</si>
  <si>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</si>
  <si>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</si>
  <si>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</si>
  <si>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</si>
  <si>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</si>
  <si>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</si>
  <si>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</si>
  <si>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</si>
  <si>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</si>
  <si>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</si>
  <si>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</si>
  <si>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</si>
  <si>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</si>
  <si>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</si>
  <si>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</si>
  <si>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</si>
  <si>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</si>
  <si>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</si>
  <si>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</si>
  <si>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</si>
  <si>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</si>
  <si>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</si>
  <si>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</si>
  <si>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</si>
  <si>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</si>
  <si>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</si>
  <si>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</si>
  <si>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</si>
  <si>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</si>
  <si>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</si>
  <si>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</si>
  <si>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</si>
  <si>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</si>
  <si>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</si>
  <si>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</si>
  <si>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</si>
  <si>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</si>
  <si>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</si>
  <si>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</si>
  <si>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</si>
  <si>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</si>
  <si>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</si>
  <si>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</si>
  <si>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</si>
  <si>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</si>
  <si>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</si>
  <si>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</si>
  <si>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</si>
  <si>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</si>
  <si>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</si>
  <si>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</si>
  <si>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</si>
  <si>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</si>
  <si>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</si>
  <si>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</si>
  <si>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</si>
  <si>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</si>
  <si>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</si>
  <si>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</si>
  <si>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</si>
  <si>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</si>
  <si>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</si>
  <si>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</si>
  <si>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</si>
  <si>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</si>
  <si>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</si>
  <si>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</si>
  <si>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</si>
  <si>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</si>
  <si>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</si>
  <si>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</si>
  <si>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</si>
  <si>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</si>
  <si>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</si>
  <si>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</si>
  <si>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</si>
  <si>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</si>
  <si>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</si>
  <si>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</si>
  <si>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</si>
  <si>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</si>
  <si>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</si>
  <si>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</si>
  <si>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</si>
  <si>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</si>
  <si>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</si>
  <si>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</si>
  <si>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</si>
  <si>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</si>
  <si>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</si>
  <si>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</si>
  <si>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</si>
  <si>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</si>
  <si>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</si>
  <si>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</si>
  <si>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</si>
  <si>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</si>
  <si>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</si>
  <si>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</si>
  <si>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</si>
  <si>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</si>
  <si>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</si>
  <si>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</si>
  <si>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</si>
  <si>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</si>
  <si>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</si>
  <si>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</si>
  <si>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</si>
  <si>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</si>
  <si>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</si>
  <si>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</si>
  <si>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</si>
  <si>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</si>
  <si>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</si>
  <si>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</si>
  <si>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</si>
  <si>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</si>
  <si>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</si>
  <si>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</si>
  <si>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</si>
  <si>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</si>
  <si>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</si>
  <si>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</si>
  <si>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</si>
  <si>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</si>
  <si>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</si>
  <si>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</si>
  <si>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</si>
  <si>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</si>
  <si>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</si>
  <si>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</si>
  <si>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</si>
  <si>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</si>
  <si>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</si>
  <si>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</si>
  <si>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</si>
  <si>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</si>
  <si>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</si>
  <si>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</si>
  <si>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</si>
  <si>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</si>
  <si>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</si>
  <si>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</si>
  <si>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</si>
  <si>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</si>
  <si>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</si>
  <si>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</si>
  <si>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</si>
  <si>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</si>
  <si>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</si>
  <si>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</si>
  <si>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</si>
  <si>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</si>
  <si>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</si>
  <si>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</si>
  <si>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</si>
  <si>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</si>
  <si>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</si>
  <si>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</si>
  <si>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</si>
  <si>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</si>
  <si>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</si>
  <si>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</si>
  <si>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</si>
  <si>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</si>
  <si>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</si>
  <si>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</si>
  <si>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</si>
  <si>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</si>
  <si>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</si>
  <si>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</si>
  <si>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</si>
  <si>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</si>
  <si>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</si>
  <si>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</si>
  <si>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</si>
  <si>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</si>
  <si>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</si>
  <si>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</si>
  <si>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</si>
  <si>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</si>
  <si>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</si>
  <si>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</si>
  <si>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</si>
  <si>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</si>
  <si>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</si>
  <si>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</si>
  <si>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</si>
  <si>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</si>
  <si>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</si>
  <si>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</si>
  <si>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</si>
  <si>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</si>
  <si>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</si>
  <si>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</si>
  <si>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</si>
  <si>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</si>
  <si>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</si>
  <si>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</si>
  <si>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</si>
  <si>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</si>
  <si>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</si>
  <si>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</si>
  <si>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</si>
  <si>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</si>
  <si>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</si>
  <si>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</si>
  <si>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</si>
  <si>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</si>
  <si>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</si>
  <si>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</si>
  <si>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</si>
  <si>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</si>
  <si>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</si>
  <si>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</si>
  <si>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</si>
  <si>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</si>
  <si>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</si>
  <si>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</si>
  <si>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</si>
  <si>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</si>
  <si>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</si>
  <si>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</si>
  <si>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</si>
  <si>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</si>
  <si>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</si>
  <si>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</si>
  <si>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</si>
  <si>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</si>
  <si>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</si>
  <si>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</si>
  <si>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</si>
  <si>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</si>
  <si>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</si>
  <si>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</si>
  <si>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</si>
  <si>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</si>
  <si>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</si>
  <si>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</si>
  <si>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</si>
  <si>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</si>
  <si>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</si>
  <si>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</si>
  <si>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</si>
  <si>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</si>
  <si>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</si>
  <si>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</si>
  <si>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</si>
  <si>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</si>
  <si>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</si>
  <si>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</si>
  <si>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</si>
  <si>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</si>
  <si>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</si>
  <si>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</si>
  <si>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</si>
  <si>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</si>
  <si>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</si>
  <si>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</si>
  <si>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</si>
  <si>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</si>
  <si>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</si>
  <si>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</si>
  <si>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</si>
  <si>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</si>
  <si>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</si>
  <si>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</si>
  <si>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</si>
  <si>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</si>
  <si>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</si>
  <si>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</si>
  <si>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</si>
  <si>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</si>
  <si>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</si>
  <si>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</si>
  <si>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</si>
  <si>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</si>
  <si>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</si>
  <si>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</si>
  <si>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</si>
  <si>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</si>
  <si>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</si>
  <si>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</si>
  <si>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</si>
  <si>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</si>
  <si>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</si>
  <si>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</si>
  <si>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</si>
  <si>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</si>
  <si>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</si>
  <si>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</si>
  <si>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</si>
  <si>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</si>
  <si>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</si>
  <si>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</si>
  <si>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</si>
  <si>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</si>
  <si>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</si>
  <si>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</si>
  <si>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</si>
  <si>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</si>
  <si>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</si>
  <si>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</si>
  <si>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</si>
  <si>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</si>
  <si>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</si>
  <si>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</si>
  <si>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</si>
  <si>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</si>
  <si>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</si>
  <si>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</si>
  <si>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</si>
  <si>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</si>
  <si>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</si>
  <si>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</si>
  <si>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</si>
  <si>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</si>
  <si>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</si>
  <si>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</si>
  <si>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</si>
  <si>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</si>
  <si>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</si>
  <si>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</si>
  <si>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</si>
  <si>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</si>
  <si>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</si>
  <si>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</si>
  <si>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</si>
  <si>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</si>
  <si>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</si>
  <si>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</si>
  <si>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</si>
  <si>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</si>
  <si>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</si>
  <si>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</si>
  <si>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</si>
  <si>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</si>
  <si>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</si>
  <si>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</si>
  <si>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</si>
  <si>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</si>
  <si>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</si>
  <si>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</si>
  <si>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</si>
  <si>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</si>
  <si>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</si>
  <si>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</si>
  <si>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</si>
  <si>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</si>
  <si>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</si>
  <si>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</si>
  <si>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</si>
  <si>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</si>
  <si>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</si>
  <si>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</si>
  <si>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</si>
  <si>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</si>
  <si>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</si>
  <si>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</si>
  <si>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</si>
  <si>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</si>
  <si>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</si>
  <si>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</si>
  <si>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</si>
  <si>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</si>
  <si>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</si>
  <si>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</si>
  <si>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</si>
  <si>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</si>
  <si>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</si>
  <si>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</si>
  <si>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</si>
  <si>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</si>
  <si>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</si>
  <si>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</si>
  <si>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</si>
  <si>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</si>
  <si>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</si>
  <si>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</si>
  <si>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</si>
  <si>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</si>
  <si>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</si>
  <si>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</si>
  <si>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</si>
  <si>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</si>
  <si>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</si>
  <si>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</si>
  <si>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</si>
  <si>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</si>
  <si>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</si>
  <si>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</si>
  <si>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</si>
  <si>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</si>
  <si>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</si>
  <si>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</si>
  <si>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</si>
  <si>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</si>
  <si>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</si>
  <si>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</si>
  <si>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</si>
  <si>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</si>
  <si>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</si>
  <si>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</si>
  <si>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</si>
  <si>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</si>
  <si>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</si>
  <si>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</si>
  <si>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</si>
  <si>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</si>
  <si>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</si>
  <si>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</si>
  <si>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</si>
  <si>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</si>
  <si>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</si>
  <si>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</si>
  <si>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</si>
  <si>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</si>
  <si>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</si>
  <si>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</si>
  <si>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</si>
  <si>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</si>
  <si>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</si>
  <si>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</si>
  <si>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</si>
  <si>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</si>
  <si>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</si>
  <si>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</si>
  <si>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</si>
  <si>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</si>
  <si>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</si>
  <si>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</si>
  <si>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</si>
  <si>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</si>
  <si>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</si>
  <si>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</si>
  <si>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</si>
  <si>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</si>
  <si>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</si>
  <si>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</si>
  <si>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</si>
  <si>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</si>
  <si>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</si>
  <si>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</si>
  <si>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</si>
  <si>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</si>
  <si>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</si>
  <si>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</si>
  <si>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</si>
  <si>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</si>
  <si>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</si>
  <si>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</si>
  <si>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</si>
  <si>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</si>
  <si>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</si>
  <si>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</si>
  <si>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</si>
  <si>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</si>
  <si>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</si>
  <si>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</si>
  <si>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</si>
  <si>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</si>
  <si>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</si>
  <si>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</si>
  <si>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</si>
  <si>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</si>
  <si>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</si>
  <si>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</si>
  <si>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</si>
  <si>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</si>
  <si>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</si>
  <si>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</si>
  <si>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</si>
  <si>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</si>
  <si>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</si>
  <si>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</si>
  <si>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</si>
  <si>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</si>
  <si>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</si>
  <si>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</si>
  <si>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</si>
  <si>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</si>
  <si>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</si>
  <si>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</si>
  <si>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</si>
  <si>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</si>
  <si>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</si>
  <si>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</si>
  <si>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</si>
  <si>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</si>
  <si>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</si>
  <si>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</si>
  <si>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</si>
  <si>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</si>
  <si>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</si>
  <si>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</si>
  <si>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</si>
  <si>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</si>
  <si>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</si>
  <si>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</si>
  <si>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</si>
  <si>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</si>
  <si>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</si>
  <si>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</si>
  <si>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</si>
  <si>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</si>
  <si>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</si>
  <si>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</si>
  <si>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</si>
  <si>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</si>
  <si>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</si>
  <si>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</si>
  <si>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</si>
  <si>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</si>
  <si>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</si>
  <si>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</si>
  <si>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</si>
  <si>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</si>
  <si>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</si>
  <si>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</si>
  <si>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</si>
  <si>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</si>
  <si>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</si>
  <si>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</si>
  <si>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</si>
  <si>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</si>
  <si>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</si>
  <si>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</si>
  <si>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</si>
  <si>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</si>
  <si>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</si>
  <si>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</si>
  <si>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</si>
  <si>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</si>
  <si>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</si>
  <si>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</si>
  <si>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</si>
  <si>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</si>
  <si>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</si>
  <si>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</si>
  <si>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</si>
  <si>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</si>
  <si>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</si>
  <si>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</si>
  <si>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</si>
  <si>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</si>
  <si>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</si>
  <si>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</si>
  <si>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</si>
  <si>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</si>
  <si>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</si>
  <si>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</si>
  <si>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</si>
  <si>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</si>
  <si>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</si>
  <si>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</si>
  <si>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</si>
  <si>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</si>
  <si>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</si>
  <si>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</si>
  <si>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</si>
  <si>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</si>
  <si>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</si>
  <si>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</si>
  <si>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</si>
  <si>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</si>
  <si>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</si>
  <si>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</si>
  <si>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</si>
  <si>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</si>
  <si>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</si>
  <si>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</si>
  <si>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</si>
  <si>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</si>
  <si>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</si>
  <si>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</si>
  <si>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</si>
  <si>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</si>
  <si>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</si>
  <si>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</si>
  <si>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</si>
  <si>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</si>
  <si>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</si>
  <si>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</si>
  <si>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</si>
  <si>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</si>
  <si>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</si>
  <si>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</si>
  <si>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</si>
  <si>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</si>
  <si>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</si>
  <si>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</si>
  <si>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</si>
  <si>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</si>
  <si>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</si>
  <si>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</si>
  <si>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</si>
  <si>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</si>
  <si>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</si>
  <si>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</si>
  <si>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</si>
  <si>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</si>
  <si>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</si>
  <si>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</si>
  <si>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</si>
  <si>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</si>
  <si>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</si>
  <si>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</si>
  <si>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</si>
  <si>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</si>
  <si>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</si>
  <si>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</si>
  <si>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</si>
  <si>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</si>
  <si>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</si>
  <si>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</si>
  <si>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</si>
  <si>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</si>
  <si>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</si>
  <si>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</si>
  <si>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</si>
  <si>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</si>
  <si>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</si>
  <si>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</si>
  <si>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</si>
  <si>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</si>
  <si>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</si>
  <si>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</si>
  <si>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</si>
  <si>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</si>
  <si>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</si>
  <si>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</si>
  <si>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</si>
  <si>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</si>
  <si>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</si>
  <si>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</si>
  <si>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</si>
  <si>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</si>
  <si>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</si>
  <si>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</si>
  <si>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</si>
  <si>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</si>
  <si>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</si>
  <si>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</si>
  <si>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</si>
  <si>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</si>
  <si>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</si>
  <si>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</si>
  <si>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</si>
  <si>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</si>
  <si>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</si>
  <si>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</si>
  <si>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</si>
  <si>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</si>
  <si>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</si>
  <si>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</si>
  <si>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</si>
  <si>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</si>
  <si>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</si>
  <si>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</si>
  <si>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</si>
  <si>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</si>
  <si>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</si>
  <si>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</si>
  <si>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</si>
  <si>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</si>
  <si>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</si>
  <si>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</si>
  <si>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</si>
  <si>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</si>
  <si>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</si>
  <si>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</si>
  <si>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</si>
  <si>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</si>
  <si>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</si>
  <si>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</si>
  <si>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</si>
  <si>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</si>
  <si>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</si>
  <si>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</si>
  <si>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</si>
  <si>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</si>
  <si>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</si>
  <si>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</si>
  <si>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</si>
  <si>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</si>
  <si>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</si>
  <si>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</si>
  <si>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</si>
  <si>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</si>
  <si>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</si>
  <si>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</si>
  <si>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</si>
  <si>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</si>
  <si>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</si>
  <si>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</si>
  <si>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</si>
  <si>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</si>
  <si>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</si>
  <si>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</si>
  <si>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</si>
  <si>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</si>
  <si>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</si>
  <si>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</si>
  <si>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</si>
  <si>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</si>
  <si>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</si>
  <si>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</si>
  <si>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</si>
  <si>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</si>
  <si>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</si>
  <si>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</si>
  <si>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</si>
  <si>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</si>
  <si>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</si>
  <si>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</si>
  <si>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</si>
  <si>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</si>
  <si>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</si>
  <si>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</si>
  <si>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</si>
  <si>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</si>
  <si>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</si>
  <si>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</si>
  <si>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</si>
  <si>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</si>
  <si>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</si>
  <si>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</si>
  <si>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</si>
  <si>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</si>
  <si>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</si>
  <si>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</si>
  <si>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</si>
  <si>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</si>
  <si>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</si>
  <si>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</si>
  <si>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</si>
  <si>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</si>
  <si>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</si>
  <si>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</si>
  <si>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</si>
  <si>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</si>
  <si>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</si>
  <si>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</si>
  <si>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</si>
  <si>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</si>
  <si>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</si>
  <si>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</si>
  <si>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</si>
  <si>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</si>
  <si>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</si>
  <si>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</si>
  <si>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</si>
  <si>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</si>
  <si>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</si>
  <si>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</si>
  <si>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</si>
  <si>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</si>
  <si>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</si>
  <si>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</si>
  <si>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</si>
  <si>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</si>
  <si>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</si>
  <si>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</si>
  <si>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</si>
  <si>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</si>
  <si>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</si>
  <si>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</si>
  <si>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</si>
  <si>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</si>
  <si>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</si>
  <si>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</si>
  <si>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</si>
  <si>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</si>
  <si>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</si>
  <si>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</si>
  <si>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</si>
  <si>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</si>
  <si>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</si>
  <si>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</si>
  <si>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</si>
  <si>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</si>
  <si>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</si>
  <si>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</si>
  <si>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</si>
  <si>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</si>
  <si>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</si>
  <si>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</si>
  <si>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</si>
  <si>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</si>
  <si>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</si>
  <si>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</si>
  <si>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</si>
  <si>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</si>
  <si>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</si>
  <si>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</si>
  <si>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</si>
  <si>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</si>
  <si>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</si>
  <si>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</si>
  <si>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</si>
  <si>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</si>
  <si>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</si>
  <si>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</si>
  <si>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</si>
  <si>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</si>
  <si>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</si>
  <si>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</si>
  <si>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</si>
  <si>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</si>
  <si>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</si>
  <si>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</si>
  <si>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</si>
  <si>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</si>
  <si>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</si>
  <si>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</si>
  <si>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</si>
  <si>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</si>
  <si>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</si>
  <si>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</si>
  <si>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</si>
  <si>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</si>
  <si>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</si>
  <si>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</si>
  <si>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</si>
  <si>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</si>
  <si>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</si>
  <si>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</si>
  <si>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</si>
  <si>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</si>
  <si>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</si>
  <si>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</si>
  <si>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</si>
  <si>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</si>
  <si>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</si>
  <si>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</si>
  <si>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</si>
  <si>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</si>
  <si>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</si>
  <si>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</si>
  <si>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</si>
  <si>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</si>
  <si>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</si>
  <si>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</si>
  <si>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</si>
  <si>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</si>
  <si>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</si>
  <si>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</si>
  <si>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</si>
  <si>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</si>
  <si>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</si>
  <si>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</si>
  <si>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</si>
  <si>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</si>
  <si>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</si>
  <si>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</si>
  <si>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</si>
  <si>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</si>
  <si>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</si>
  <si>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</si>
  <si>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</si>
  <si>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</si>
  <si>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</si>
  <si>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</si>
  <si>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</si>
  <si>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</si>
  <si>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</si>
  <si>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</si>
  <si>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</si>
  <si>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</si>
  <si>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</si>
  <si>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</si>
  <si>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</si>
  <si>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</si>
  <si>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</si>
  <si>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</si>
  <si>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</si>
  <si>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</si>
  <si>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</si>
  <si>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</si>
  <si>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</si>
  <si>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</si>
  <si>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</si>
  <si>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</si>
  <si>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</si>
  <si>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</si>
  <si>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</si>
  <si>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</si>
  <si>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</si>
  <si>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</si>
  <si>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</si>
  <si>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</si>
  <si>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</si>
  <si>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</si>
  <si>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</si>
  <si>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</si>
  <si>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</si>
  <si>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</si>
  <si>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</si>
  <si>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</si>
  <si>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</si>
  <si>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</si>
  <si>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</si>
  <si>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</si>
  <si>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</si>
  <si>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</si>
  <si>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</si>
  <si>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</si>
  <si>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</si>
  <si>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</si>
  <si>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</si>
  <si>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</si>
  <si>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</si>
  <si>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</si>
  <si>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</si>
  <si>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</si>
  <si>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</si>
  <si>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</si>
  <si>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</si>
  <si>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</si>
  <si>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</si>
  <si>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</si>
  <si>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</si>
  <si>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</si>
  <si>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</si>
  <si>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</si>
  <si>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</si>
  <si>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</si>
  <si>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</si>
  <si>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</si>
  <si>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</si>
  <si>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</si>
  <si>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</si>
  <si>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</si>
  <si>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</si>
  <si>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</si>
  <si>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</si>
  <si>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</si>
  <si>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</si>
  <si>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</si>
  <si>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</si>
  <si>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</si>
  <si>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</si>
  <si>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</si>
  <si>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</si>
  <si>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</si>
  <si>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</si>
  <si>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</si>
  <si>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</si>
  <si>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</si>
  <si>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</si>
  <si>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</si>
  <si>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</si>
  <si>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</si>
  <si>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</si>
  <si>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</si>
  <si>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</si>
  <si>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</si>
  <si>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</si>
  <si>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</si>
  <si>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</si>
  <si>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</si>
  <si>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</si>
  <si>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</si>
  <si>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</si>
  <si>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</si>
  <si>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</si>
  <si>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</si>
  <si>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</si>
  <si>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</si>
  <si>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</si>
  <si>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</si>
  <si>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</si>
  <si>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</si>
  <si>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</si>
  <si>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</si>
  <si>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</si>
  <si>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</si>
  <si>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</si>
  <si>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</si>
  <si>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</si>
  <si>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</si>
  <si>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</si>
  <si>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</si>
  <si>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</si>
  <si>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</si>
  <si>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</si>
  <si>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</si>
  <si>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</si>
  <si>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</si>
  <si>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</si>
  <si>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</si>
  <si>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</si>
  <si>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</si>
  <si>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</si>
  <si>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</si>
  <si>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</si>
  <si>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</si>
  <si>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</si>
  <si>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</si>
  <si>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</si>
  <si>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</si>
  <si>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</si>
  <si>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</si>
  <si>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</si>
  <si>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</si>
  <si>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</si>
  <si>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</si>
  <si>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</si>
  <si>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</si>
  <si>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</si>
  <si>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</si>
  <si>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</si>
  <si>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</si>
  <si>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</si>
  <si>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</si>
  <si>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</si>
  <si>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</si>
  <si>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</si>
  <si>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</si>
  <si>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</si>
  <si>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</si>
  <si>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</si>
  <si>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</si>
  <si>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</si>
  <si>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</si>
  <si>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</si>
  <si>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</si>
  <si>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</si>
  <si>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</si>
  <si>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</si>
  <si>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</si>
  <si>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</si>
  <si>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</si>
  <si>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</si>
  <si>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</si>
  <si>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</si>
  <si>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</si>
  <si>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</si>
  <si>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</si>
  <si>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</si>
  <si>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</si>
  <si>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</si>
  <si>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</si>
  <si>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</si>
  <si>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</si>
  <si>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</si>
  <si>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</si>
  <si>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</si>
  <si>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</si>
  <si>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</si>
  <si>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</si>
  <si>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</si>
  <si>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</si>
  <si>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</si>
  <si>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</si>
  <si>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</si>
  <si>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</si>
  <si>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</si>
  <si>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</si>
  <si>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</si>
  <si>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</si>
  <si>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</si>
  <si>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</si>
  <si>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</si>
  <si>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</si>
  <si>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</si>
  <si>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</si>
  <si>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</si>
  <si>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</si>
  <si>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</si>
  <si>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</si>
  <si>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</si>
  <si>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</si>
  <si>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</si>
  <si>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</si>
  <si>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</si>
  <si>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</si>
  <si>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</si>
  <si>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</si>
  <si>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</si>
  <si>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</si>
  <si>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</si>
  <si>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</si>
  <si>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</si>
  <si>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</si>
  <si>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</si>
  <si>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</si>
  <si>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</si>
  <si>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</si>
  <si>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</si>
  <si>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</si>
  <si>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</si>
  <si>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</si>
  <si>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</si>
  <si>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</si>
  <si>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</si>
  <si>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</si>
  <si>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</si>
  <si>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</si>
  <si>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</si>
  <si>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</si>
  <si>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</si>
  <si>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</si>
  <si>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</si>
  <si>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</si>
  <si>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</si>
  <si>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</si>
  <si>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</si>
  <si>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</si>
  <si>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</si>
  <si>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</si>
  <si>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</si>
  <si>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</si>
  <si>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</si>
  <si>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</si>
  <si>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</si>
  <si>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</si>
  <si>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</si>
  <si>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</si>
  <si>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</si>
  <si>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</si>
  <si>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</si>
  <si>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</si>
  <si>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</si>
  <si>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</si>
  <si>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</si>
  <si>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</si>
  <si>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</si>
  <si>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</si>
  <si>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</si>
  <si>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</si>
  <si>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</si>
  <si>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</si>
  <si>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</si>
  <si>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</si>
  <si>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</si>
  <si>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</si>
  <si>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</si>
  <si>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</si>
  <si>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</si>
  <si>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</si>
  <si>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</si>
  <si>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</si>
  <si>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</si>
  <si>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</si>
  <si>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</si>
  <si>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</si>
  <si>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</si>
  <si>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</si>
  <si>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</si>
  <si>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</si>
  <si>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</si>
  <si>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</si>
  <si>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</si>
  <si>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</si>
  <si>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</si>
  <si>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</si>
  <si>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</si>
  <si>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</si>
  <si>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</si>
  <si>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</si>
  <si>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</si>
  <si>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</si>
  <si>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</si>
  <si>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</si>
  <si>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</si>
  <si>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</si>
  <si>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</si>
  <si>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</si>
  <si>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</si>
  <si>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</si>
  <si>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</si>
  <si>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</si>
  <si>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</si>
  <si>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</si>
  <si>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</si>
  <si>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</si>
  <si>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</si>
  <si>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</si>
  <si>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</si>
  <si>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</si>
  <si>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</si>
  <si>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</si>
  <si>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</si>
  <si>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</si>
  <si>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</si>
  <si>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</si>
  <si>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</si>
  <si>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</si>
  <si>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</si>
  <si>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</si>
  <si>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</si>
  <si>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</si>
  <si>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</si>
  <si>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</si>
  <si>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</si>
  <si>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</si>
  <si>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</si>
  <si>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</si>
  <si>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</si>
  <si>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</si>
  <si>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</si>
  <si>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</si>
  <si>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</si>
  <si>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</si>
  <si>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</si>
  <si>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</si>
  <si>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</si>
  <si>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</si>
  <si>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</si>
  <si>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</si>
  <si>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</si>
  <si>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</si>
  <si>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</si>
  <si>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</si>
  <si>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</si>
  <si>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</si>
  <si>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</si>
  <si>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</si>
  <si>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</si>
  <si>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</si>
  <si>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</si>
  <si>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</si>
  <si>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</si>
  <si>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</si>
  <si>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</si>
  <si>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</si>
  <si>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</si>
  <si>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</si>
  <si>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</si>
  <si>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</si>
  <si>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</si>
  <si>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</si>
  <si>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</si>
  <si>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</si>
  <si>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</si>
  <si>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</si>
  <si>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</si>
  <si>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</si>
  <si>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</si>
  <si>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</si>
  <si>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</si>
  <si>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</si>
  <si>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</si>
  <si>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</si>
  <si>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</si>
  <si>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</si>
  <si>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</si>
  <si>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</si>
  <si>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</si>
  <si>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</si>
  <si>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</si>
  <si>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</si>
  <si>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</si>
  <si>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</si>
  <si>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</si>
  <si>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</si>
  <si>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</si>
  <si>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</si>
  <si>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</si>
  <si>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</si>
  <si>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</si>
  <si>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</si>
  <si>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</si>
  <si>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</si>
  <si>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</si>
  <si>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</si>
  <si>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</si>
  <si>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</si>
  <si>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</si>
  <si>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</si>
  <si>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</si>
  <si>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</si>
  <si>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</si>
  <si>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</si>
  <si>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</si>
  <si>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</si>
  <si>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</si>
  <si>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</si>
  <si>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</si>
  <si>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</si>
  <si>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</si>
  <si>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</si>
  <si>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</si>
  <si>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</si>
  <si>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</si>
  <si>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</si>
  <si>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</si>
  <si>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</si>
  <si>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</si>
  <si>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</si>
  <si>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</si>
  <si>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</si>
  <si>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</si>
  <si>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</si>
  <si>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</si>
  <si>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</si>
  <si>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</si>
  <si>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</si>
  <si>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</si>
  <si>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</si>
  <si>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</si>
  <si>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</si>
  <si>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</si>
  <si>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</si>
  <si>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</si>
  <si>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</si>
  <si>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</si>
  <si>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</si>
  <si>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</si>
  <si>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</si>
  <si>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</si>
  <si>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</si>
  <si>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</si>
  <si>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</si>
  <si>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</si>
  <si>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</si>
  <si>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</si>
  <si>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</si>
  <si>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</si>
  <si>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</si>
  <si>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</si>
  <si>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</si>
  <si>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</si>
  <si>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</si>
  <si>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</si>
  <si>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</si>
  <si>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</si>
  <si>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</si>
  <si>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</si>
  <si>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</si>
  <si>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</si>
  <si>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</si>
  <si>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</si>
  <si>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</si>
  <si>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</si>
  <si>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</si>
  <si>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</si>
  <si>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</si>
  <si>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</si>
  <si>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</si>
  <si>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</si>
  <si>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</si>
  <si>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</si>
  <si>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</si>
  <si>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</si>
  <si>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</si>
  <si>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</si>
  <si>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</si>
  <si>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</si>
  <si>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</si>
  <si>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</si>
  <si>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</si>
  <si>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</si>
  <si>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</si>
  <si>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</si>
  <si>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</si>
  <si>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</si>
  <si>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</si>
  <si>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</si>
  <si>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</si>
  <si>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</si>
  <si>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</si>
  <si>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</si>
  <si>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</si>
  <si>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</si>
  <si>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</si>
  <si>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</si>
  <si>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</si>
  <si>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</si>
  <si>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</si>
  <si>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</si>
  <si>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</si>
  <si>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</si>
  <si>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</si>
  <si>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</si>
  <si>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</si>
  <si>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</si>
  <si>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</si>
  <si>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</si>
  <si>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</si>
  <si>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</si>
  <si>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</si>
  <si>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</si>
  <si>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</si>
  <si>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</si>
  <si>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</si>
  <si>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</si>
  <si>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</si>
  <si>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</si>
  <si>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</si>
  <si>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</si>
  <si>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</si>
  <si>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</si>
  <si>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</si>
  <si>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</si>
  <si>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</si>
  <si>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</si>
  <si>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</si>
  <si>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</si>
  <si>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</si>
  <si>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</si>
  <si>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</si>
  <si>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</si>
  <si>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</si>
  <si>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</si>
  <si>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</si>
  <si>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</si>
  <si>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</si>
  <si>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</si>
  <si>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</si>
  <si>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</si>
  <si>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</si>
  <si>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</si>
  <si>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</si>
  <si>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</si>
  <si>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</si>
  <si>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</si>
  <si>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</si>
  <si>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</si>
  <si>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</si>
  <si>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</si>
  <si>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</si>
  <si>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</si>
  <si>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</si>
  <si>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</si>
  <si>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</si>
  <si>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</si>
  <si>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</si>
  <si>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</si>
  <si>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</si>
  <si>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</si>
  <si>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</si>
  <si>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</si>
  <si>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</si>
  <si>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</si>
  <si>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</si>
  <si>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</si>
  <si>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</si>
  <si>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</si>
  <si>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</si>
  <si>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</si>
  <si>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</si>
  <si>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</si>
  <si>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</si>
  <si>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</si>
  <si>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</si>
  <si>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</si>
  <si>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</si>
  <si>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</si>
  <si>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</si>
  <si>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</si>
  <si>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</si>
  <si>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</si>
  <si>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</si>
  <si>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</si>
  <si>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</si>
  <si>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</si>
  <si>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</si>
  <si>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</si>
  <si>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</si>
  <si>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</si>
  <si>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</si>
  <si>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</si>
  <si>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</si>
  <si>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</si>
  <si>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</si>
  <si>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</si>
  <si>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</si>
  <si>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</si>
  <si>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</si>
  <si>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</si>
  <si>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</si>
  <si>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</si>
  <si>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</si>
  <si>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</si>
  <si>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</si>
  <si>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</si>
  <si>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</si>
  <si>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</si>
  <si>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</si>
  <si>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</si>
  <si>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</si>
  <si>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</si>
  <si>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</si>
  <si>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</si>
  <si>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</si>
  <si>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</si>
  <si>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</si>
  <si>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</si>
  <si>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</si>
  <si>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</si>
  <si>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</si>
  <si>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</si>
  <si>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</si>
  <si>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</si>
  <si>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</si>
  <si>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</si>
  <si>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</si>
  <si>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</si>
  <si>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</si>
  <si>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</si>
  <si>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</si>
  <si>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</si>
  <si>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</si>
  <si>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</si>
  <si>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</si>
  <si>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</si>
  <si>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</si>
  <si>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</si>
  <si>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</si>
  <si>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</si>
  <si>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</si>
  <si>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</si>
  <si>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</si>
  <si>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</si>
  <si>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</si>
  <si>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</si>
  <si>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</si>
  <si>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</si>
  <si>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</si>
  <si>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</si>
  <si>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</si>
  <si>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</si>
  <si>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</si>
  <si>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</si>
  <si>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</si>
  <si>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</si>
  <si>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</si>
  <si>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</si>
  <si>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</si>
  <si>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</si>
  <si>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</si>
  <si>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</si>
  <si>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</si>
  <si>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</si>
  <si>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</si>
  <si>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</si>
  <si>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</si>
  <si>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</si>
  <si>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</si>
  <si>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</si>
  <si>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</si>
  <si>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</si>
  <si>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</si>
  <si>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</si>
  <si>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</si>
  <si>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</si>
  <si>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</si>
  <si>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</si>
  <si>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</si>
  <si>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</si>
  <si>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</si>
  <si>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</si>
  <si>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</si>
  <si>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</si>
  <si>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</si>
  <si>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</si>
  <si>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</si>
  <si>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</si>
  <si>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</si>
  <si>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</si>
  <si>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</si>
  <si>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</si>
  <si>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</si>
  <si>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</si>
  <si>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</si>
  <si>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</si>
  <si>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</si>
  <si>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</si>
  <si>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</si>
  <si>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</si>
  <si>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</si>
  <si>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</si>
  <si>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</si>
  <si>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</si>
  <si>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</si>
  <si>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</si>
  <si>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</si>
  <si>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</si>
  <si>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</si>
  <si>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</si>
  <si>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</si>
  <si>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</si>
  <si>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</si>
  <si>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</si>
  <si>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</si>
  <si>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</si>
  <si>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</si>
  <si>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</si>
  <si>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</si>
  <si>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</si>
  <si>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</si>
  <si>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</si>
  <si>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</si>
  <si>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</si>
  <si>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</si>
  <si>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</si>
  <si>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</si>
  <si>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</si>
  <si>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</si>
  <si>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</si>
  <si>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</si>
  <si>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</si>
  <si>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</si>
  <si>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</si>
  <si>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</si>
  <si>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</si>
  <si>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</si>
  <si>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</si>
  <si>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</si>
  <si>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</si>
  <si>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</si>
  <si>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</si>
  <si>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</si>
  <si>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</si>
  <si>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</si>
  <si>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</si>
  <si>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</si>
  <si>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</si>
  <si>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</si>
  <si>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</si>
  <si>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</si>
  <si>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</si>
  <si>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</si>
  <si>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</si>
  <si>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</si>
  <si>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</si>
  <si>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</si>
  <si>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</si>
  <si>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</si>
  <si>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</si>
  <si>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</si>
  <si>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</si>
  <si>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</si>
  <si>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</si>
  <si>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</si>
  <si>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</si>
  <si>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</si>
  <si>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</si>
  <si>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</si>
  <si>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</si>
  <si>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</si>
  <si>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</si>
  <si>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</si>
  <si>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</si>
  <si>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</si>
  <si>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</si>
  <si>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</si>
  <si>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</si>
  <si>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</si>
  <si>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</si>
  <si>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</si>
  <si>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</si>
  <si>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</si>
  <si>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</si>
  <si>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</si>
  <si>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</si>
  <si>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</si>
  <si>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</si>
  <si>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</si>
  <si>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</si>
  <si>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</si>
  <si>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</si>
  <si>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</si>
  <si>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</si>
  <si>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</si>
  <si>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</si>
  <si>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</si>
  <si>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</si>
  <si>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</si>
  <si>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</si>
  <si>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</si>
  <si>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</si>
  <si>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</si>
  <si>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</si>
  <si>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</si>
  <si>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</si>
  <si>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</si>
  <si>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</si>
  <si>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</si>
  <si>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</si>
  <si>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</si>
  <si>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</si>
  <si>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</si>
  <si>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</si>
  <si>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</si>
  <si>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</si>
  <si>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</si>
  <si>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</si>
  <si>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</si>
  <si>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</si>
  <si>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</si>
  <si>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</si>
  <si>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</si>
  <si>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</si>
  <si>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</si>
  <si>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</si>
  <si>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</si>
  <si>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</si>
  <si>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</si>
  <si>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</si>
  <si>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</si>
  <si>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</si>
  <si>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</si>
  <si>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</si>
  <si>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</si>
  <si>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</si>
  <si>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</si>
  <si>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</si>
  <si>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</si>
  <si>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</si>
  <si>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</si>
  <si>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</si>
  <si>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</si>
  <si>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</si>
  <si>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</si>
  <si>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</si>
  <si>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</si>
  <si>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</si>
  <si>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</si>
  <si>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</si>
  <si>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</si>
  <si>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</si>
  <si>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</si>
  <si>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</si>
  <si>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</si>
  <si>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</si>
  <si>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</si>
  <si>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</si>
  <si>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</si>
  <si>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</si>
  <si>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</si>
  <si>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</si>
  <si>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</si>
  <si>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</si>
  <si>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</si>
  <si>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</si>
  <si>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</si>
  <si>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</si>
  <si>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</si>
  <si>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</si>
  <si>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</si>
  <si>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</si>
  <si>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</si>
  <si>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</si>
  <si>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</si>
  <si>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</si>
  <si>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</si>
  <si>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</si>
  <si>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</si>
  <si>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</si>
  <si>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</si>
  <si>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</si>
  <si>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</si>
  <si>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</si>
  <si>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</si>
  <si>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</si>
  <si>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</si>
  <si>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</si>
  <si>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</si>
  <si>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</si>
  <si>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</si>
  <si>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</si>
  <si>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</si>
  <si>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</si>
  <si>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</si>
  <si>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</si>
  <si>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</si>
  <si>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</si>
  <si>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</si>
  <si>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</si>
  <si>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</si>
  <si>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</si>
  <si>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</si>
  <si>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</si>
  <si>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</si>
  <si>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</si>
  <si>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</si>
  <si>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</si>
  <si>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</si>
  <si>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</si>
  <si>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</si>
  <si>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</si>
  <si>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</si>
  <si>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</si>
  <si>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</si>
  <si>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</si>
  <si>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</si>
  <si>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</si>
  <si>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</si>
  <si>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</si>
  <si>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</si>
  <si>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</si>
  <si>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</si>
  <si>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</si>
  <si>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</si>
  <si>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</si>
  <si>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</si>
  <si>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</si>
  <si>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</si>
  <si>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</si>
  <si>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</si>
  <si>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</si>
  <si>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</si>
  <si>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</si>
  <si>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</si>
  <si>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</si>
  <si>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</si>
  <si>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</si>
  <si>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</si>
  <si>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</si>
  <si>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</si>
  <si>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</si>
  <si>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</si>
  <si>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</si>
  <si>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</si>
  <si>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</si>
  <si>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</si>
  <si>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</si>
  <si>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</si>
  <si>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</si>
  <si>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</si>
  <si>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</si>
  <si>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</si>
  <si>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</si>
  <si>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</si>
  <si>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</si>
  <si>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</si>
  <si>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</si>
  <si>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</si>
  <si>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</si>
  <si>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</si>
  <si>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</si>
  <si>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</si>
  <si>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</si>
  <si>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</si>
  <si>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</si>
  <si>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</si>
  <si>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</si>
  <si>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</si>
  <si>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</si>
  <si>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</si>
  <si>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</si>
  <si>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</si>
  <si>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</si>
  <si>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</si>
  <si>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</si>
  <si>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</si>
  <si>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</si>
  <si>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</si>
  <si>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</si>
  <si>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</si>
  <si>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</si>
  <si>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</si>
  <si>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</si>
  <si>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</si>
  <si>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</si>
  <si>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</si>
  <si>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</si>
  <si>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</si>
  <si>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</si>
  <si>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</si>
  <si>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</si>
  <si>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</si>
  <si>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</si>
  <si>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</si>
  <si>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</si>
  <si>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</si>
  <si>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</si>
  <si>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</si>
  <si>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</si>
  <si>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</si>
  <si>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</si>
  <si>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</si>
  <si>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</si>
  <si>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</si>
  <si>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</si>
  <si>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</si>
  <si>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</si>
  <si>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</si>
  <si>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</si>
  <si>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</si>
  <si>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</si>
  <si>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</si>
  <si>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</si>
  <si>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</si>
  <si>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</si>
  <si>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</si>
  <si>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</si>
  <si>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</si>
  <si>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</si>
  <si>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</si>
  <si>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</si>
  <si>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</si>
  <si>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</si>
  <si>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</si>
  <si>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</si>
  <si>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</si>
  <si>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</si>
  <si>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</si>
  <si>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</si>
  <si>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</si>
  <si>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</si>
  <si>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</si>
  <si>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</si>
  <si>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</si>
  <si>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</si>
  <si>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</si>
  <si>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</si>
  <si>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</si>
  <si>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</si>
  <si>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</si>
  <si>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</si>
  <si>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</si>
  <si>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</si>
  <si>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</si>
  <si>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</si>
  <si>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</si>
  <si>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</si>
  <si>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</si>
  <si>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</si>
  <si>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</si>
  <si>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</si>
  <si>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</si>
  <si>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</si>
  <si>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</si>
  <si>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</si>
  <si>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</si>
  <si>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</si>
  <si>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</si>
  <si>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</si>
  <si>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</si>
  <si>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</si>
  <si>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</si>
  <si>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</si>
  <si>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</si>
  <si>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</si>
  <si>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</si>
  <si>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</si>
  <si>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</si>
  <si>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</si>
  <si>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</si>
  <si>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</si>
  <si>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</si>
  <si>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</si>
  <si>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</si>
  <si>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</si>
  <si>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</si>
  <si>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</si>
  <si>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</si>
  <si>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</si>
  <si>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</si>
  <si>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</si>
  <si>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</si>
  <si>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</si>
  <si>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</si>
  <si>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</si>
  <si>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</si>
  <si>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</si>
  <si>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</si>
  <si>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</si>
  <si>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</si>
  <si>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</si>
  <si>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</si>
  <si>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</si>
  <si>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</si>
  <si>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</si>
  <si>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</si>
  <si>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</si>
  <si>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</si>
  <si>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</si>
  <si>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</si>
  <si>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</si>
  <si>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</si>
  <si>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</si>
  <si>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</si>
  <si>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</si>
  <si>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</si>
  <si>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</si>
  <si>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</si>
  <si>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</si>
  <si>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</si>
  <si>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</si>
  <si>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</si>
  <si>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</si>
  <si>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</si>
  <si>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</si>
  <si>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</si>
  <si>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</si>
  <si>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</si>
  <si>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</si>
  <si>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</si>
  <si>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</si>
  <si>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</si>
  <si>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</si>
  <si>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</si>
  <si>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</si>
  <si>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</si>
  <si>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</si>
  <si>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</si>
  <si>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</si>
  <si>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</si>
  <si>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</si>
  <si>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</si>
  <si>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</si>
  <si>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</si>
  <si>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</si>
  <si>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</si>
  <si>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</si>
  <si>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</si>
  <si>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</si>
  <si>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</si>
  <si>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</si>
  <si>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</si>
  <si>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</si>
  <si>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</si>
  <si>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</si>
  <si>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</si>
  <si>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</si>
  <si>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</si>
  <si>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</si>
  <si>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</si>
  <si>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</si>
  <si>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</si>
  <si>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</si>
  <si>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</si>
  <si>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</si>
  <si>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</si>
  <si>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</si>
  <si>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</si>
  <si>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</si>
  <si>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</si>
  <si>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</si>
  <si>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</si>
  <si>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</si>
  <si>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</si>
  <si>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</si>
  <si>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</si>
  <si>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</si>
  <si>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</si>
  <si>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</si>
  <si>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</si>
  <si>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</si>
  <si>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</si>
  <si>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</si>
  <si>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</si>
  <si>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</si>
  <si>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</si>
  <si>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</si>
  <si>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</si>
  <si>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</si>
  <si>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</si>
  <si>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</si>
  <si>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</si>
  <si>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</si>
  <si>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</si>
  <si>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</si>
  <si>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</si>
  <si>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</si>
  <si>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</si>
  <si>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</si>
  <si>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</si>
  <si>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</si>
  <si>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</si>
  <si>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</si>
  <si>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</si>
  <si>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</si>
  <si>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</si>
  <si>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</si>
  <si>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</si>
  <si>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</si>
  <si>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</si>
  <si>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</si>
  <si>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</si>
  <si>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</si>
  <si>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</si>
  <si>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</si>
  <si>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</si>
  <si>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</si>
  <si>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</si>
  <si>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</si>
  <si>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</si>
  <si>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</si>
  <si>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</si>
  <si>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</si>
  <si>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</si>
  <si>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</si>
  <si>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</si>
  <si>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</si>
  <si>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</si>
  <si>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</si>
  <si>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</si>
  <si>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</si>
  <si>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</si>
  <si>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</si>
  <si>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</si>
  <si>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</si>
  <si>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</si>
  <si>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</si>
  <si>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</si>
  <si>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</si>
  <si>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</si>
  <si>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</si>
  <si>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</si>
  <si>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</si>
  <si>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</si>
  <si>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</si>
  <si>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</si>
  <si>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</si>
  <si>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</si>
  <si>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</si>
  <si>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</si>
  <si>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</si>
  <si>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</si>
  <si>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</si>
  <si>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</si>
  <si>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</si>
  <si>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</si>
  <si>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</si>
  <si>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</si>
  <si>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</si>
  <si>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</si>
  <si>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</si>
  <si>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</si>
  <si>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</si>
  <si>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</si>
  <si>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</si>
  <si>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</si>
  <si>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</si>
  <si>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</si>
  <si>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</si>
  <si>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</si>
  <si>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</si>
  <si>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</si>
  <si>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</si>
  <si>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</si>
  <si>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</si>
  <si>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</si>
  <si>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</si>
  <si>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</si>
  <si>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</si>
  <si>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</si>
  <si>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</si>
  <si>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</si>
  <si>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</si>
  <si>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</si>
  <si>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</si>
  <si>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</si>
  <si>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</si>
  <si>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</si>
  <si>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</si>
  <si>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</si>
  <si>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</si>
  <si>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</si>
  <si>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</si>
  <si>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</si>
  <si>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</si>
  <si>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</si>
  <si>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</si>
  <si>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</si>
  <si>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</si>
  <si>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</si>
  <si>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</si>
  <si>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</si>
  <si>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</si>
  <si>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</si>
  <si>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</si>
  <si>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</si>
  <si>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</si>
  <si>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</si>
  <si>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</si>
  <si>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</si>
  <si>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</si>
  <si>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</si>
  <si>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</si>
  <si>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</si>
  <si>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</si>
  <si>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</si>
  <si>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</si>
  <si>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</si>
  <si>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</si>
  <si>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</si>
  <si>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</si>
  <si>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</si>
  <si>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</si>
  <si>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</si>
  <si>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</si>
  <si>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</si>
  <si>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</si>
  <si>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</si>
  <si>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</si>
  <si>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</si>
  <si>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</si>
  <si>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</si>
  <si>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</si>
  <si>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</si>
  <si>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</si>
  <si>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</si>
  <si>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</si>
  <si>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</si>
  <si>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</si>
  <si>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</si>
  <si>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</si>
  <si>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</si>
  <si>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</si>
  <si>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</si>
  <si>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</si>
  <si>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</si>
  <si>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</si>
  <si>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</si>
  <si>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</si>
  <si>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</si>
  <si>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</si>
  <si>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</si>
  <si>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</si>
  <si>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</si>
  <si>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</si>
  <si>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</si>
  <si>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</si>
  <si>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</si>
  <si>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</si>
  <si>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</si>
  <si>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</si>
  <si>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</si>
  <si>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</si>
  <si>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</si>
  <si>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</si>
  <si>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</si>
  <si>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</si>
  <si>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</si>
  <si>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</si>
  <si>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</si>
  <si>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</si>
  <si>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</si>
  <si>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</si>
  <si>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</si>
  <si>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</si>
  <si>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</si>
  <si>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</si>
  <si>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</si>
  <si>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</si>
  <si>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</si>
  <si>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</si>
  <si>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</si>
  <si>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</si>
  <si>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</si>
  <si>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</si>
  <si>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</si>
  <si>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</si>
  <si>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</si>
  <si>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</si>
  <si>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</si>
  <si>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</si>
  <si>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</si>
  <si>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</si>
  <si>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</si>
  <si>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</si>
  <si>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</si>
  <si>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</si>
  <si>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</si>
  <si>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</si>
  <si>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</si>
  <si>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</si>
  <si>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</si>
  <si>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</si>
  <si>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</si>
  <si>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</si>
  <si>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</si>
  <si>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</si>
  <si>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</si>
  <si>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</si>
  <si>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</si>
  <si>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</si>
  <si>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</si>
  <si>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</si>
  <si>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</si>
  <si>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</si>
  <si>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</si>
  <si>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</si>
  <si>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</si>
  <si>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</si>
  <si>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</si>
  <si>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</si>
  <si>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</si>
  <si>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</si>
  <si>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</si>
  <si>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</si>
  <si>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</si>
  <si>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</si>
  <si>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</si>
  <si>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</si>
  <si>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</si>
  <si>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</si>
  <si>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</si>
  <si>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</si>
  <si>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</si>
  <si>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</si>
  <si>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</si>
  <si>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</si>
  <si>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</si>
  <si>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</si>
  <si>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</si>
  <si>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</si>
  <si>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</si>
  <si>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</si>
  <si>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</si>
  <si>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</si>
  <si>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</si>
  <si>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</si>
  <si>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</si>
  <si>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</si>
  <si>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</si>
  <si>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</si>
  <si>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</si>
  <si>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</si>
  <si>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</si>
  <si>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</si>
  <si>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</si>
  <si>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</si>
  <si>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</si>
  <si>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</si>
  <si>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</si>
  <si>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</si>
  <si>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</si>
  <si>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</si>
  <si>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</si>
  <si>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</si>
  <si>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</si>
  <si>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</si>
  <si>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</si>
  <si>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</si>
  <si>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</si>
  <si>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</si>
  <si>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</si>
  <si>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</si>
  <si>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</si>
  <si>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</si>
  <si>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</si>
  <si>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</si>
  <si>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</si>
  <si>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</si>
  <si>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</si>
  <si>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</si>
  <si>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</si>
  <si>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</si>
  <si>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</si>
  <si>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</si>
  <si>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</si>
  <si>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</si>
  <si>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</si>
  <si>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</si>
  <si>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</si>
  <si>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</si>
  <si>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</si>
  <si>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</si>
  <si>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</si>
  <si>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</si>
  <si>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</si>
  <si>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</si>
  <si>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</si>
  <si>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</si>
  <si>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</si>
  <si>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</si>
  <si>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</si>
  <si>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</si>
  <si>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</si>
  <si>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</si>
  <si>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</si>
  <si>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</si>
  <si>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</si>
  <si>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</si>
  <si>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</si>
  <si>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</si>
  <si>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</si>
  <si>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</si>
  <si>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</si>
  <si>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</si>
  <si>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</si>
  <si>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</si>
  <si>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</si>
  <si>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</si>
  <si>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</si>
  <si>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</si>
  <si>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</si>
  <si>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</si>
  <si>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</si>
  <si>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</si>
  <si>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</si>
  <si>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</si>
  <si>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</si>
  <si>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</si>
  <si>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</si>
  <si>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</si>
  <si>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</si>
  <si>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</si>
  <si>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</si>
  <si>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</si>
  <si>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</si>
  <si>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</si>
  <si>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</si>
  <si>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</si>
  <si>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</si>
  <si>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</si>
  <si>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</si>
  <si>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</si>
  <si>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</si>
  <si>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</si>
  <si>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</si>
  <si>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</si>
  <si>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</si>
  <si>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</si>
  <si>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</si>
  <si>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</si>
  <si>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</si>
  <si>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</si>
  <si>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</si>
  <si>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</si>
  <si>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</si>
  <si>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</si>
  <si>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</si>
  <si>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</si>
  <si>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</si>
  <si>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</si>
  <si>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</si>
  <si>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</si>
  <si>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</si>
  <si>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</si>
  <si>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</si>
  <si>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</si>
  <si>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</si>
  <si>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</si>
  <si>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</si>
  <si>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</si>
  <si>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</si>
  <si>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</si>
  <si>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</si>
  <si>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</si>
  <si>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</si>
  <si>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</si>
  <si>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</si>
  <si>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</si>
  <si>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</si>
  <si>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</si>
  <si>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</si>
  <si>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</si>
  <si>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</si>
  <si>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</si>
  <si>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</si>
  <si>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</si>
  <si>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</si>
  <si>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</si>
  <si>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</si>
  <si>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</si>
  <si>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</si>
  <si>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</si>
  <si>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</si>
  <si>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</si>
  <si>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</si>
  <si>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</si>
  <si>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</si>
  <si>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</si>
  <si>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</si>
  <si>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</si>
  <si>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</si>
  <si>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</si>
  <si>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</si>
  <si>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</si>
  <si>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</si>
  <si>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</si>
  <si>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</si>
  <si>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</si>
  <si>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</si>
  <si>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</si>
  <si>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</si>
  <si>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</si>
  <si>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</si>
  <si>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</si>
  <si>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</si>
  <si>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</si>
  <si>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</si>
  <si>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</si>
  <si>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</si>
  <si>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</si>
  <si>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</si>
  <si>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</si>
  <si>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</si>
  <si>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</si>
  <si>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</si>
  <si>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</si>
  <si>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</si>
  <si>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</si>
  <si>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</si>
  <si>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</si>
  <si>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</si>
  <si>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</si>
  <si>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</si>
  <si>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</si>
  <si>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</si>
  <si>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</si>
  <si>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</si>
  <si>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</si>
  <si>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</si>
  <si>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</si>
  <si>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</si>
  <si>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</si>
  <si>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</si>
  <si>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</si>
  <si>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</si>
  <si>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</si>
  <si>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</si>
  <si>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</si>
  <si>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</si>
  <si>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</si>
  <si>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</si>
  <si>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</si>
  <si>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</si>
  <si>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</si>
  <si>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</si>
  <si>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</si>
  <si>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</si>
  <si>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</si>
  <si>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</si>
  <si>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</si>
  <si>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</si>
  <si>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</si>
  <si>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</si>
  <si>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</si>
  <si>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</si>
  <si>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</si>
  <si>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</si>
  <si>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</si>
  <si>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</si>
  <si>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</si>
  <si>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</si>
  <si>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</si>
  <si>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</si>
  <si>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</si>
  <si>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</si>
  <si>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</si>
  <si>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</si>
  <si>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</si>
  <si>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</si>
  <si>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</si>
  <si>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</si>
  <si>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</si>
  <si>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</si>
  <si>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</si>
  <si>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</si>
  <si>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</si>
  <si>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</si>
  <si>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</si>
  <si>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</si>
  <si>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</si>
  <si>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</si>
  <si>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</si>
  <si>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</si>
  <si>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</si>
  <si>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</si>
  <si>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</si>
  <si>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</si>
  <si>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</si>
  <si>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</si>
  <si>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</si>
  <si>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</si>
  <si>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</si>
  <si>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</si>
  <si>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</si>
  <si>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</si>
  <si>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</si>
  <si>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</si>
  <si>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</si>
  <si>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</si>
  <si>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</si>
  <si>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</si>
  <si>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</si>
  <si>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</si>
  <si>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</si>
  <si>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</si>
  <si>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</si>
  <si>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</si>
  <si>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</si>
  <si>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</si>
  <si>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</si>
  <si>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</si>
  <si>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</si>
  <si>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</si>
  <si>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</si>
  <si>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</si>
  <si>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</si>
  <si>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</si>
  <si>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</si>
  <si>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</si>
  <si>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</si>
  <si>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</si>
  <si>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</si>
  <si>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</si>
  <si>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</si>
  <si>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</si>
  <si>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</si>
  <si>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</si>
  <si>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</si>
  <si>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</si>
  <si>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</si>
  <si>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</si>
  <si>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</si>
  <si>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</si>
  <si>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</si>
  <si>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</si>
  <si>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</si>
  <si>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</si>
  <si>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</si>
  <si>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</si>
  <si>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</si>
  <si>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</si>
  <si>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</si>
  <si>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</si>
  <si>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</si>
  <si>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</si>
  <si>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</si>
  <si>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</si>
  <si>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</si>
  <si>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</si>
  <si>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</si>
  <si>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</si>
  <si>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</si>
  <si>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</si>
  <si>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</si>
  <si>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</si>
  <si>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</si>
  <si>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</si>
  <si>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</si>
  <si>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</si>
  <si>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</si>
  <si>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</si>
  <si>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</si>
  <si>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</si>
  <si>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</si>
  <si>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</si>
  <si>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</si>
  <si>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</si>
  <si>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</si>
  <si>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</si>
  <si>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</si>
  <si>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</si>
  <si>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</si>
  <si>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</si>
  <si>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</si>
  <si>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</si>
  <si>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</si>
  <si>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</si>
  <si>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</si>
  <si>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</si>
  <si>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</si>
  <si>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</si>
  <si>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</si>
  <si>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</si>
  <si>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</si>
  <si>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</si>
  <si>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</si>
  <si>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</si>
  <si>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</si>
  <si>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</si>
  <si>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</si>
  <si>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</si>
  <si>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</si>
  <si>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</si>
  <si>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</si>
  <si>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</si>
  <si>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</si>
  <si>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</si>
  <si>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</si>
  <si>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</si>
  <si>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</si>
  <si>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</si>
  <si>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</si>
  <si>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</si>
  <si>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</si>
  <si>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</si>
  <si>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</si>
  <si>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</si>
  <si>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</si>
  <si>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</si>
  <si>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</si>
  <si>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</si>
  <si>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</si>
  <si>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</si>
  <si>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</si>
  <si>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</si>
  <si>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</si>
  <si>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</si>
  <si>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</si>
  <si>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</si>
  <si>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</si>
  <si>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</si>
  <si>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</si>
  <si>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</si>
  <si>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</si>
  <si>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</si>
  <si>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</si>
  <si>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</si>
  <si>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</si>
  <si>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</si>
  <si>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</si>
  <si>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</si>
  <si>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</si>
  <si>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</si>
  <si>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</si>
  <si>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</si>
  <si>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</si>
  <si>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</si>
  <si>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</si>
  <si>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</si>
  <si>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</si>
  <si>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</si>
  <si>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</si>
  <si>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</si>
  <si>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</si>
  <si>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</si>
  <si>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</si>
  <si>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</si>
  <si>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</si>
  <si>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</si>
  <si>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</si>
  <si>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</si>
  <si>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</si>
  <si>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</si>
  <si>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</si>
  <si>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</si>
  <si>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</si>
  <si>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</si>
  <si>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</si>
  <si>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</si>
  <si>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</si>
  <si>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</si>
  <si>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</si>
  <si>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</si>
  <si>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</si>
  <si>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</si>
  <si>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</si>
  <si>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</si>
  <si>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</si>
  <si>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</si>
  <si>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</si>
  <si>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</si>
  <si>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</si>
  <si>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</si>
  <si>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</si>
  <si>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</si>
  <si>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</si>
  <si>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</si>
  <si>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</si>
  <si>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</si>
  <si>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</si>
  <si>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</si>
  <si>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</si>
  <si>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</si>
  <si>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</si>
  <si>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</si>
  <si>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</si>
  <si>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</si>
  <si>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</si>
  <si>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</si>
  <si>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</si>
  <si>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</si>
  <si>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</si>
  <si>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</si>
  <si>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</si>
  <si>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</si>
  <si>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</si>
  <si>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</si>
  <si>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</si>
  <si>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</si>
  <si>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</si>
  <si>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</si>
  <si>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</si>
  <si>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</si>
  <si>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</si>
  <si>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</si>
  <si>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</si>
  <si>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</si>
  <si>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</si>
  <si>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</si>
  <si>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</si>
  <si>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</si>
  <si>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</si>
  <si>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</si>
  <si>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</si>
  <si>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</si>
  <si>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</si>
  <si>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</si>
  <si>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</si>
  <si>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</si>
  <si>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</si>
  <si>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</si>
  <si>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</si>
  <si>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</si>
  <si>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</si>
  <si>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</si>
  <si>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</si>
  <si>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</si>
  <si>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</si>
  <si>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</si>
  <si>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</si>
  <si>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</si>
  <si>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</si>
  <si>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</si>
  <si>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</si>
  <si>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</si>
  <si>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</si>
  <si>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</si>
  <si>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</si>
  <si>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</si>
  <si>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</si>
  <si>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</si>
  <si>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</si>
  <si>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</si>
  <si>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</si>
  <si>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</si>
  <si>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</si>
  <si>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</si>
  <si>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</si>
  <si>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</si>
  <si>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</si>
  <si>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</si>
  <si>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</si>
  <si>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</si>
  <si>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</si>
  <si>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</si>
  <si>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</si>
  <si>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</si>
  <si>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</si>
  <si>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</si>
  <si>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</si>
  <si>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</si>
  <si>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</si>
  <si>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</si>
  <si>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</si>
  <si>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</si>
  <si>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</si>
  <si>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</si>
  <si>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</si>
  <si>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</si>
  <si>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</si>
  <si>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</si>
  <si>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</si>
  <si>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</si>
  <si>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</si>
  <si>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</si>
  <si>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</si>
  <si>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</si>
  <si>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</si>
  <si>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</si>
  <si>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</si>
  <si>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</si>
  <si>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</si>
  <si>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</si>
  <si>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</si>
  <si>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</si>
  <si>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</si>
  <si>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</si>
  <si>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</si>
  <si>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</si>
  <si>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</si>
  <si>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</si>
  <si>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</si>
  <si>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</si>
  <si>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</si>
  <si>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</si>
  <si>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</si>
  <si>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</si>
  <si>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</si>
  <si>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</si>
  <si>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</si>
  <si>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</si>
  <si>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</si>
  <si>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</si>
  <si>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</si>
  <si>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</si>
  <si>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</si>
  <si>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</si>
  <si>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</si>
  <si>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</si>
  <si>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</si>
  <si>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</si>
  <si>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</si>
  <si>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</si>
  <si>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</si>
  <si>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</si>
  <si>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</si>
  <si>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</si>
  <si>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</si>
  <si>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</si>
  <si>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</si>
  <si>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</si>
  <si>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</si>
  <si>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</si>
  <si>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</si>
  <si>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</si>
  <si>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</si>
  <si>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</si>
  <si>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</si>
  <si>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</si>
  <si>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</si>
  <si>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</si>
  <si>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</si>
  <si>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</si>
  <si>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</si>
  <si>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</si>
  <si>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</si>
  <si>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</si>
  <si>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</si>
  <si>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</si>
  <si>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</si>
  <si>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</si>
  <si>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</si>
  <si>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</si>
  <si>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</si>
  <si>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</si>
  <si>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</si>
  <si>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</si>
  <si>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</si>
  <si>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</si>
  <si>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</si>
  <si>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</si>
  <si>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</si>
  <si>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</si>
  <si>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</si>
  <si>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</si>
  <si>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</si>
  <si>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</si>
  <si>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</si>
  <si>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</si>
  <si>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</si>
  <si>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</si>
  <si>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</si>
  <si>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</si>
  <si>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</si>
  <si>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</si>
  <si>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</si>
  <si>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</si>
  <si>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</si>
  <si>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</si>
  <si>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</si>
  <si>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</si>
  <si>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</si>
  <si>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</si>
  <si>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</si>
  <si>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</si>
  <si>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</si>
  <si>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</si>
  <si>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</si>
  <si>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</si>
  <si>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</si>
  <si>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</si>
  <si>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</si>
  <si>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</si>
  <si>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</si>
  <si>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</si>
  <si>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</si>
  <si>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</si>
  <si>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</si>
  <si>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</si>
  <si>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</si>
  <si>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</si>
  <si>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</si>
  <si>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</si>
  <si>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</si>
  <si>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</si>
  <si>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</si>
  <si>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</si>
  <si>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</si>
  <si>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</si>
  <si>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</si>
  <si>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</si>
  <si>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</si>
  <si>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</si>
  <si>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</si>
  <si>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</si>
  <si>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</si>
  <si>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</si>
  <si>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</si>
  <si>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</si>
  <si>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</si>
  <si>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</si>
  <si>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</si>
  <si>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</si>
  <si>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</si>
  <si>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</si>
  <si>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</si>
  <si>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</si>
  <si>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</si>
  <si>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</si>
  <si>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</si>
  <si>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</si>
  <si>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</si>
  <si>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</si>
  <si>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</si>
  <si>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</si>
  <si>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</si>
  <si>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</si>
  <si>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</si>
  <si>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</si>
  <si>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</si>
  <si>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</si>
  <si>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</si>
  <si>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</si>
  <si>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</si>
  <si>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</si>
  <si>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</si>
  <si>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</si>
  <si>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</si>
  <si>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</si>
  <si>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</si>
  <si>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</si>
  <si>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</si>
  <si>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</si>
  <si>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</si>
  <si>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</si>
  <si>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</si>
  <si>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</si>
  <si>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</si>
  <si>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</si>
  <si>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</si>
  <si>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</si>
  <si>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</si>
  <si>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</si>
  <si>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</si>
  <si>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</si>
  <si>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</si>
  <si>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</si>
  <si>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</si>
  <si>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</si>
  <si>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</si>
  <si>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</si>
  <si>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</si>
  <si>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</si>
  <si>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</si>
  <si>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</si>
  <si>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</si>
  <si>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</si>
  <si>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</si>
  <si>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</si>
  <si>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</si>
  <si>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</si>
  <si>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</si>
  <si>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</si>
  <si>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</si>
  <si>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</si>
  <si>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</si>
  <si>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</si>
  <si>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</si>
  <si>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</si>
  <si>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</si>
  <si>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</si>
  <si>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</si>
  <si>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</si>
  <si>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</si>
  <si>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</si>
  <si>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</si>
  <si>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</si>
  <si>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</si>
  <si>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</si>
  <si>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</si>
  <si>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</si>
  <si>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</si>
  <si>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</si>
  <si>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</si>
  <si>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</si>
  <si>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</si>
  <si>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</si>
  <si>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</si>
  <si>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</si>
  <si>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</si>
  <si>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</si>
  <si>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</si>
  <si>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</si>
  <si>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</si>
  <si>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</si>
  <si>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</si>
  <si>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</si>
  <si>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</si>
  <si>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</si>
  <si>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</si>
  <si>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</si>
  <si>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</si>
  <si>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</si>
  <si>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</si>
  <si>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</si>
  <si>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</si>
  <si>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</si>
  <si>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</si>
  <si>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</si>
  <si>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</si>
  <si>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</si>
  <si>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</si>
  <si>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</si>
  <si>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</si>
  <si>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</si>
  <si>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</si>
  <si>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</si>
  <si>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</si>
  <si>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</si>
  <si>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</si>
  <si>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</si>
  <si>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</si>
  <si>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</si>
  <si>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</si>
  <si>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</si>
  <si>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</si>
  <si>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</si>
  <si>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</si>
  <si>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</si>
  <si>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</si>
  <si>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</si>
  <si>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</si>
  <si>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</si>
  <si>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</si>
  <si>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</si>
  <si>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</si>
  <si>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</si>
  <si>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</si>
  <si>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</si>
  <si>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</si>
  <si>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</si>
  <si>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</si>
  <si>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</si>
  <si>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</si>
  <si>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</si>
  <si>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</si>
  <si>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</si>
  <si>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</si>
  <si>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</si>
  <si>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</si>
  <si>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</si>
  <si>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</si>
  <si>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</si>
  <si>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</si>
  <si>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</si>
  <si>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</si>
  <si>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</si>
  <si>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</si>
  <si>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</si>
  <si>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</si>
  <si>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</si>
  <si>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</si>
  <si>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</si>
  <si>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</si>
  <si>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</si>
  <si>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</si>
  <si>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</si>
  <si>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</si>
  <si>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</si>
  <si>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</si>
  <si>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</si>
  <si>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</si>
  <si>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</si>
  <si>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</si>
  <si>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</si>
  <si>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</si>
  <si>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</si>
  <si>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</si>
  <si>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</si>
  <si>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</si>
  <si>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</si>
  <si>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</si>
  <si>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</si>
  <si>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</si>
  <si>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</si>
  <si>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</si>
  <si>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</si>
  <si>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</si>
  <si>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</si>
  <si>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</si>
  <si>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</si>
  <si>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</si>
  <si>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</si>
  <si>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</si>
  <si>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</si>
  <si>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</si>
  <si>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</si>
  <si>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</si>
  <si>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</si>
  <si>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</si>
  <si>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</si>
  <si>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</si>
  <si>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</si>
  <si>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</si>
  <si>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</si>
  <si>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</si>
  <si>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</si>
  <si>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</si>
  <si>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</si>
  <si>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</si>
  <si>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</si>
  <si>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</si>
  <si>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</si>
  <si>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</si>
  <si>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</si>
  <si>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</si>
  <si>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</si>
  <si>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</si>
  <si>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</si>
  <si>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</si>
  <si>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</si>
  <si>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</si>
  <si>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</si>
  <si>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</si>
  <si>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</si>
  <si>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</si>
  <si>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</si>
  <si>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</si>
  <si>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</si>
  <si>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</si>
  <si>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</si>
  <si>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</si>
  <si>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</si>
  <si>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</si>
  <si>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</si>
  <si>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</si>
  <si>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</si>
  <si>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</si>
  <si>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</si>
  <si>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</si>
  <si>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</si>
  <si>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</si>
  <si>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</si>
  <si>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</si>
  <si>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</si>
  <si>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</si>
  <si>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</si>
  <si>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</si>
  <si>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</si>
  <si>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</si>
  <si>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</si>
  <si>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</si>
  <si>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</si>
  <si>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</si>
  <si>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</si>
  <si>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</si>
  <si>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</si>
  <si>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</si>
  <si>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</si>
  <si>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</si>
  <si>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</si>
  <si>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</si>
  <si>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</si>
  <si>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</si>
  <si>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</si>
  <si>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</si>
  <si>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</si>
  <si>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</si>
  <si>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</si>
  <si>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</si>
  <si>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</si>
  <si>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</si>
  <si>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</si>
  <si>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</si>
  <si>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</si>
  <si>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</si>
  <si>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</si>
  <si>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</si>
  <si>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</si>
  <si>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</si>
  <si>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</si>
  <si>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</si>
  <si>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</si>
  <si>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</si>
  <si>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</si>
  <si>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</si>
  <si>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</si>
  <si>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</si>
  <si>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</si>
  <si>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</si>
  <si>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</si>
  <si>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</si>
  <si>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</si>
  <si>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</si>
  <si>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</si>
  <si>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</si>
  <si>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</si>
  <si>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</si>
  <si>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</si>
  <si>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</si>
  <si>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</si>
  <si>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</si>
  <si>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</si>
  <si>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</si>
  <si>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</si>
  <si>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</si>
  <si>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</si>
  <si>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</si>
  <si>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</si>
  <si>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</si>
  <si>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</si>
  <si>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</si>
  <si>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</si>
  <si>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</si>
  <si>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</si>
  <si>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</si>
  <si>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</si>
  <si>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</si>
  <si>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</si>
  <si>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</si>
  <si>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</si>
  <si>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</si>
  <si>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</si>
  <si>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</si>
  <si>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</si>
  <si>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</si>
  <si>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</si>
  <si>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</si>
  <si>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</si>
  <si>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</si>
  <si>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</si>
  <si>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</si>
  <si>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</si>
  <si>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</si>
  <si>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</si>
  <si>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</si>
  <si>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</si>
  <si>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</si>
  <si>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</si>
  <si>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</si>
  <si>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</si>
  <si>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</si>
  <si>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</si>
  <si>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</si>
  <si>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</si>
  <si>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</si>
  <si>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</si>
  <si>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</si>
  <si>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</si>
  <si>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</si>
  <si>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</si>
  <si>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</si>
  <si>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</si>
  <si>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</si>
  <si>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</si>
  <si>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</si>
  <si>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</si>
  <si>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</si>
  <si>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</si>
  <si>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</si>
  <si>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</si>
  <si>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</si>
  <si>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</si>
  <si>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</si>
  <si>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</si>
  <si>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</si>
  <si>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</si>
  <si>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</si>
  <si>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</si>
  <si>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</si>
  <si>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</si>
  <si>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</si>
  <si>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</si>
  <si>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</si>
  <si>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</si>
  <si>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</si>
  <si>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</si>
  <si>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</si>
  <si>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</si>
  <si>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</si>
  <si>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</si>
  <si>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</si>
  <si>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</si>
  <si>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</si>
  <si>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</si>
  <si>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</si>
  <si>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</si>
  <si>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</si>
  <si>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</si>
  <si>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</si>
  <si>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</si>
  <si>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</si>
  <si>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</si>
  <si>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</si>
  <si>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</si>
  <si>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</si>
  <si>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</si>
  <si>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</si>
  <si>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</si>
  <si>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</si>
  <si>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</si>
  <si>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</si>
  <si>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</si>
  <si>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</si>
  <si>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</si>
  <si>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</si>
  <si>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</si>
  <si>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</si>
  <si>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</si>
  <si>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</si>
  <si>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</si>
  <si>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</si>
  <si>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</si>
  <si>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</si>
  <si>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</si>
  <si>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</si>
  <si>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</si>
  <si>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</si>
  <si>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</si>
  <si>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</si>
  <si>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</si>
  <si>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</si>
  <si>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</si>
  <si>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</si>
  <si>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</si>
  <si>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</si>
  <si>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</si>
  <si>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</si>
  <si>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</si>
  <si>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</si>
  <si>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</si>
  <si>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</si>
  <si>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</si>
  <si>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</si>
  <si>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</si>
  <si>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</si>
  <si>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</si>
  <si>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</si>
  <si>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</si>
  <si>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</si>
  <si>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</si>
  <si>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</si>
  <si>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</si>
  <si>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</si>
  <si>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</si>
  <si>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</si>
  <si>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</si>
  <si>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</si>
  <si>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</si>
  <si>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</si>
  <si>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</si>
  <si>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</si>
  <si>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</si>
  <si>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</si>
  <si>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</si>
  <si>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</si>
  <si>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</si>
  <si>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</si>
  <si>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</si>
  <si>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</si>
  <si>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</si>
  <si>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</si>
  <si>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</si>
  <si>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</si>
  <si>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</si>
  <si>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</si>
  <si>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</si>
  <si>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</si>
  <si>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</si>
  <si>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</si>
  <si>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</si>
  <si>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</si>
  <si>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</si>
  <si>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</si>
  <si>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</si>
  <si>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</si>
  <si>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</si>
  <si>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</si>
  <si>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</si>
  <si>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</si>
  <si>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</si>
  <si>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</si>
  <si>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</si>
  <si>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</si>
  <si>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</si>
  <si>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</si>
  <si>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</si>
  <si>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</si>
  <si>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</si>
  <si>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</si>
  <si>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</si>
  <si>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</si>
  <si>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</si>
  <si>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</si>
  <si>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</si>
  <si>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</si>
  <si>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</si>
  <si>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</si>
  <si>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</si>
  <si>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</si>
  <si>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</si>
  <si>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</si>
  <si>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</si>
  <si>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</si>
  <si>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</si>
  <si>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</si>
  <si>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</si>
  <si>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</si>
  <si>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</si>
  <si>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</si>
  <si>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</si>
  <si>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</si>
  <si>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</si>
  <si>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</si>
  <si>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</si>
  <si>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</si>
  <si>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</si>
  <si>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</si>
  <si>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</si>
  <si>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</si>
  <si>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</si>
  <si>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</si>
  <si>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</si>
  <si>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</si>
  <si>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</si>
  <si>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</si>
  <si>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</si>
  <si>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</si>
  <si>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</si>
  <si>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</si>
  <si>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</si>
  <si>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</si>
  <si>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</si>
  <si>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</si>
  <si>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</si>
  <si>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</si>
  <si>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</si>
  <si>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</si>
  <si>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</si>
  <si>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</si>
  <si>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</si>
  <si>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</si>
  <si>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</si>
  <si>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</si>
  <si>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</si>
  <si>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</si>
  <si>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</si>
  <si>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</si>
  <si>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</si>
  <si>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</si>
  <si>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</si>
  <si>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</si>
  <si>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</si>
  <si>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</si>
  <si>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</si>
  <si>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</si>
  <si>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</si>
  <si>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</si>
  <si>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</si>
  <si>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</si>
  <si>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</si>
  <si>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</si>
  <si>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</si>
  <si>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</si>
  <si>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</si>
  <si>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</si>
  <si>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</si>
  <si>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</si>
  <si>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</si>
  <si>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</si>
  <si>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</si>
  <si>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</si>
  <si>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</si>
  <si>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</si>
  <si>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</si>
  <si>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</si>
  <si>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</si>
  <si>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</si>
  <si>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</si>
  <si>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</si>
  <si>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</si>
  <si>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</si>
  <si>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</si>
  <si>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</si>
  <si>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</si>
  <si>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</si>
  <si>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</si>
  <si>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</si>
  <si>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</si>
  <si>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</si>
  <si>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</si>
  <si>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</si>
  <si>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</si>
  <si>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</si>
  <si>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</si>
  <si>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</si>
  <si>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</si>
  <si>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</si>
  <si>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</si>
  <si>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</si>
  <si>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</si>
  <si>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</si>
  <si>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</si>
  <si>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</si>
  <si>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</si>
  <si>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</si>
  <si>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</si>
  <si>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</si>
  <si>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</si>
  <si>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</si>
  <si>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</si>
  <si>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</si>
  <si>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</si>
  <si>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</si>
  <si>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</si>
  <si>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</si>
  <si>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</si>
  <si>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</si>
  <si>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</si>
  <si>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</si>
  <si>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</si>
  <si>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</si>
  <si>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</si>
  <si>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</si>
  <si>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</si>
  <si>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</si>
  <si>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</si>
  <si>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</si>
  <si>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</si>
  <si>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</si>
  <si>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</si>
  <si>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</si>
  <si>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</si>
  <si>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</si>
  <si>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</si>
  <si>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</si>
  <si>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</si>
  <si>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</si>
  <si>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</si>
  <si>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</si>
  <si>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</si>
  <si>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</si>
  <si>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</si>
  <si>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</si>
  <si>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</si>
  <si>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</si>
  <si>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</si>
  <si>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</si>
  <si>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</si>
  <si>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</si>
  <si>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</si>
  <si>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</si>
  <si>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</si>
  <si>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</si>
  <si>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</si>
  <si>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</si>
  <si>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</si>
  <si>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</si>
  <si>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</si>
  <si>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</si>
  <si>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</si>
  <si>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</si>
  <si>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</si>
  <si>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</si>
  <si>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</si>
  <si>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</si>
  <si>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</si>
  <si>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</si>
  <si>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</si>
  <si>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</si>
  <si>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</si>
  <si>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</si>
  <si>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</si>
  <si>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</si>
  <si>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</si>
  <si>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</si>
  <si>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</si>
  <si>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</si>
  <si>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</si>
  <si>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</si>
  <si>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</si>
  <si>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</si>
  <si>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</si>
  <si>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</si>
  <si>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</si>
  <si>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</si>
  <si>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</si>
  <si>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</si>
  <si>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</si>
  <si>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</si>
  <si>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</si>
  <si>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</si>
  <si>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</si>
  <si>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</si>
  <si>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</si>
  <si>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</si>
  <si>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</si>
  <si>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</si>
  <si>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</si>
  <si>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</si>
  <si>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</si>
  <si>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</si>
  <si>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</si>
  <si>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</si>
  <si>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</si>
  <si>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</si>
  <si>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</si>
  <si>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</si>
  <si>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</si>
  <si>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</si>
  <si>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</si>
  <si>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</si>
  <si>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</si>
  <si>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</si>
  <si>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</si>
  <si>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</si>
  <si>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</si>
  <si>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</si>
  <si>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</si>
  <si>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</si>
  <si>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</si>
  <si>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</si>
  <si>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</si>
  <si>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</si>
  <si>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</si>
  <si>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</si>
  <si>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</si>
  <si>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</si>
  <si>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</si>
  <si>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</si>
  <si>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</si>
  <si>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</si>
  <si>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</si>
  <si>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</si>
  <si>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</si>
  <si>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</si>
  <si>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</si>
  <si>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</si>
  <si>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</si>
  <si>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</si>
  <si>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</si>
  <si>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</si>
  <si>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</si>
  <si>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</si>
  <si>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</si>
  <si>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</si>
  <si>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</si>
  <si>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</si>
  <si>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</si>
  <si>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</si>
  <si>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</si>
  <si>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</si>
  <si>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</si>
  <si>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</si>
  <si>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</si>
  <si>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</si>
  <si>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</si>
  <si>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</si>
  <si>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</si>
  <si>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</si>
  <si>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</si>
  <si>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</si>
  <si>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</si>
  <si>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</si>
  <si>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</si>
  <si>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</si>
  <si>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</si>
  <si>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</si>
  <si>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</si>
  <si>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</si>
  <si>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</si>
  <si>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</si>
  <si>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</si>
  <si>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</si>
  <si>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</si>
  <si>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</si>
  <si>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</si>
  <si>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</si>
  <si>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</si>
  <si>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</si>
  <si>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</si>
  <si>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</si>
  <si>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</si>
  <si>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</si>
  <si>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</si>
  <si>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</si>
  <si>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</si>
  <si>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</si>
  <si>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</si>
  <si>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</si>
  <si>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</si>
  <si>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</si>
  <si>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</si>
  <si>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</si>
  <si>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</si>
  <si>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</si>
  <si>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</si>
  <si>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</si>
  <si>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</si>
  <si>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</si>
  <si>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</si>
  <si>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</si>
  <si>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</si>
  <si>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</si>
  <si>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</si>
  <si>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</si>
  <si>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</si>
  <si>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</si>
  <si>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</si>
  <si>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</si>
  <si>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</si>
  <si>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</si>
  <si>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</si>
  <si>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</si>
  <si>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</si>
  <si>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</si>
  <si>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</si>
  <si>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</si>
  <si>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</si>
  <si>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</si>
  <si>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</si>
  <si>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</si>
  <si>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</si>
  <si>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</si>
  <si>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</si>
  <si>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</si>
  <si>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</si>
  <si>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</si>
  <si>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</si>
  <si>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</si>
  <si>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</si>
  <si>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</si>
  <si>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</si>
  <si>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</si>
  <si>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</si>
  <si>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</si>
  <si>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</si>
  <si>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</si>
  <si>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</si>
  <si>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</si>
  <si>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</si>
  <si>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</si>
  <si>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</si>
  <si>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</si>
  <si>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</si>
  <si>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</si>
  <si>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</si>
  <si>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</si>
  <si>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</si>
  <si>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</si>
  <si>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</si>
  <si>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</si>
  <si>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</si>
  <si>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</si>
  <si>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</si>
  <si>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</si>
  <si>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</si>
  <si>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</si>
  <si>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</si>
  <si>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</si>
  <si>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</si>
  <si>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</si>
  <si>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</si>
  <si>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</si>
  <si>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</si>
  <si>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</si>
  <si>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</si>
  <si>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</si>
  <si>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</si>
  <si>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</si>
  <si>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</si>
  <si>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</si>
  <si>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</si>
  <si>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</si>
  <si>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</si>
  <si>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</si>
  <si>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</si>
  <si>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</si>
  <si>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</si>
  <si>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</si>
  <si>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</si>
  <si>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</si>
  <si>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</si>
  <si>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</si>
  <si>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</si>
  <si>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</si>
  <si>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</si>
  <si>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</si>
  <si>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</si>
  <si>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</si>
  <si>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</si>
  <si>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</si>
  <si>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</si>
  <si>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</si>
  <si>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</si>
  <si>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</si>
  <si>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</si>
  <si>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</si>
  <si>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</si>
  <si>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</si>
  <si>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</si>
  <si>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</si>
  <si>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</si>
  <si>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</si>
  <si>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</si>
  <si>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</si>
  <si>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</si>
  <si>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</si>
  <si>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</si>
  <si>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</si>
  <si>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</si>
  <si>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</si>
  <si>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</si>
  <si>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</si>
  <si>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</si>
  <si>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</si>
  <si>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</si>
  <si>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</si>
  <si>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</si>
  <si>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</si>
  <si>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</si>
  <si>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</si>
  <si>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</si>
  <si>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</si>
  <si>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</si>
  <si>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</si>
  <si>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</si>
  <si>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</si>
  <si>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</si>
  <si>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</si>
  <si>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</si>
  <si>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</si>
  <si>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</si>
  <si>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</si>
  <si>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</si>
  <si>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</si>
  <si>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</si>
  <si>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</si>
  <si>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</si>
  <si>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</si>
  <si>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</si>
  <si>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</si>
  <si>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</si>
  <si>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</si>
  <si>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</si>
  <si>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</si>
  <si>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</si>
  <si>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</si>
  <si>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</si>
  <si>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</si>
  <si>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</si>
  <si>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</si>
  <si>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</si>
  <si>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</si>
  <si>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</si>
  <si>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</si>
  <si>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</si>
  <si>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</si>
  <si>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</si>
  <si>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</si>
  <si>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</si>
  <si>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</si>
  <si>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</si>
  <si>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</si>
  <si>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</si>
  <si>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</si>
  <si>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</si>
  <si>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</si>
  <si>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</si>
  <si>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</si>
  <si>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</si>
  <si>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</si>
  <si>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</si>
  <si>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</si>
  <si>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</si>
  <si>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</si>
  <si>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</si>
  <si>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</si>
  <si>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</si>
  <si>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</si>
  <si>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</si>
  <si>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</si>
  <si>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</si>
  <si>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</si>
  <si>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</si>
  <si>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</si>
  <si>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</si>
  <si>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</si>
  <si>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</si>
  <si>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</si>
  <si>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</si>
  <si>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</si>
  <si>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</si>
  <si>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</si>
  <si>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</si>
  <si>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</si>
  <si>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</si>
  <si>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</si>
  <si>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</si>
  <si>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</si>
  <si>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</si>
  <si>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</si>
  <si>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</si>
  <si>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</si>
  <si>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</si>
  <si>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</si>
  <si>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</si>
  <si>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</si>
  <si>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</si>
  <si>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</si>
  <si>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</si>
  <si>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</si>
  <si>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</si>
  <si>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</si>
  <si>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</si>
  <si>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</si>
  <si>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</si>
  <si>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</si>
  <si>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</si>
  <si>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</si>
  <si>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</si>
  <si>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</si>
  <si>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</si>
  <si>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</si>
  <si>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</si>
  <si>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</si>
  <si>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</si>
  <si>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</si>
  <si>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</si>
  <si>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</si>
  <si>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</si>
  <si>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</si>
  <si>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</si>
  <si>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</si>
  <si>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</si>
  <si>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</si>
  <si>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</si>
  <si>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</si>
  <si>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</si>
  <si>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</si>
  <si>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</si>
  <si>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</si>
  <si>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</si>
  <si>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</si>
  <si>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</si>
  <si>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</si>
  <si>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</si>
  <si>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</si>
  <si>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</si>
  <si>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</si>
  <si>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</si>
  <si>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</si>
  <si>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</si>
  <si>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</si>
  <si>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</si>
  <si>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</si>
  <si>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</si>
  <si>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</si>
  <si>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</si>
  <si>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</si>
  <si>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</si>
  <si>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</si>
  <si>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</si>
  <si>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</si>
  <si>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</si>
  <si>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</si>
  <si>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</si>
  <si>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</si>
  <si>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</si>
  <si>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</si>
  <si>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</si>
  <si>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</si>
  <si>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</si>
  <si>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</si>
  <si>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</si>
  <si>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</si>
  <si>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</si>
  <si>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</si>
  <si>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</si>
  <si>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</si>
  <si>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</si>
  <si>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</si>
  <si>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</si>
  <si>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</si>
  <si>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</si>
  <si>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</si>
  <si>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</si>
  <si>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</si>
  <si>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</si>
  <si>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</si>
  <si>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</si>
  <si>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</si>
  <si>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</si>
  <si>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</si>
  <si>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</si>
  <si>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</si>
  <si>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</si>
  <si>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</si>
  <si>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</si>
  <si>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</si>
  <si>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</si>
  <si>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</si>
  <si>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</si>
  <si>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</si>
  <si>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</si>
  <si>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</si>
  <si>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</si>
  <si>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</si>
  <si>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</si>
  <si>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</si>
  <si>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</si>
  <si>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</si>
  <si>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</si>
  <si>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</si>
  <si>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</si>
  <si>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</si>
  <si>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</si>
  <si>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</si>
  <si>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</si>
  <si>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</si>
  <si>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</si>
  <si>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</si>
  <si>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</si>
  <si>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</si>
  <si>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</si>
  <si>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</si>
  <si>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</si>
  <si>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</si>
  <si>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</si>
  <si>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</si>
  <si>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</si>
  <si>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</si>
  <si>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</si>
  <si>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</si>
  <si>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</si>
  <si>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</si>
  <si>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</si>
  <si>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</si>
  <si>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</si>
  <si>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</si>
  <si>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</si>
  <si>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</si>
  <si>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</si>
  <si>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</si>
  <si>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</si>
  <si>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</si>
  <si>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</si>
  <si>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</si>
  <si>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</si>
  <si>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</si>
  <si>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</si>
  <si>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</si>
  <si>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</si>
  <si>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</si>
  <si>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</si>
  <si>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</si>
  <si>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</si>
  <si>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</si>
  <si>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</si>
  <si>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</si>
  <si>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</si>
  <si>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</si>
  <si>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</si>
  <si>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</si>
  <si>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</si>
  <si>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</si>
  <si>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</si>
  <si>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</si>
  <si>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</si>
  <si>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</si>
  <si>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</si>
  <si>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</si>
  <si>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</si>
  <si>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</si>
  <si>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</si>
  <si>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</si>
  <si>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</si>
  <si>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</si>
  <si>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</si>
  <si>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</si>
  <si>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</si>
  <si>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</si>
  <si>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</si>
  <si>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</si>
  <si>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</si>
  <si>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</si>
  <si>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</si>
  <si>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</si>
  <si>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</si>
  <si>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</si>
  <si>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</si>
  <si>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</si>
  <si>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</si>
  <si>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</si>
  <si>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</si>
  <si>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</si>
  <si>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</si>
  <si>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</si>
  <si>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</si>
  <si>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</si>
  <si>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</si>
  <si>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</si>
  <si>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</si>
  <si>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</si>
  <si>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</si>
  <si>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</si>
  <si>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</si>
  <si>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</si>
  <si>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</si>
  <si>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</si>
  <si>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</si>
  <si>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</si>
  <si>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</si>
  <si>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</si>
  <si>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</si>
  <si>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</si>
  <si>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</si>
  <si>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</si>
  <si>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</si>
  <si>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</si>
  <si>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</si>
  <si>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</si>
  <si>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</si>
  <si>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</si>
  <si>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</si>
  <si>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</si>
  <si>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</si>
  <si>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</si>
  <si>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</si>
  <si>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</si>
  <si>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</si>
  <si>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</si>
  <si>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</si>
  <si>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</si>
  <si>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</si>
  <si>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</si>
  <si>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</si>
  <si>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</si>
  <si>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</si>
  <si>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</si>
  <si>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</si>
  <si>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</si>
  <si>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</si>
  <si>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</si>
  <si>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</si>
  <si>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</si>
  <si>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</si>
  <si>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</si>
  <si>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</si>
  <si>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</si>
  <si>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</si>
  <si>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</si>
  <si>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</si>
  <si>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</si>
  <si>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</si>
  <si>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</si>
  <si>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</si>
  <si>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</si>
  <si>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</si>
  <si>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</si>
  <si>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</si>
  <si>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</si>
  <si>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</si>
  <si>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</si>
  <si>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</si>
  <si>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</si>
  <si>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</si>
  <si>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</si>
  <si>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</si>
  <si>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</si>
  <si>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</si>
  <si>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</si>
  <si>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</si>
  <si>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</si>
  <si>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</si>
  <si>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</si>
  <si>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</si>
  <si>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</si>
  <si>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</si>
  <si>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</si>
  <si>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</si>
  <si>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</si>
  <si>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</si>
  <si>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</si>
  <si>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</si>
  <si>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</si>
  <si>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</si>
  <si>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</si>
  <si>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</si>
  <si>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</si>
  <si>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</si>
  <si>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</si>
  <si>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</si>
  <si>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</si>
  <si>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</si>
  <si>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</si>
  <si>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</si>
  <si>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</si>
  <si>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</si>
  <si>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</si>
  <si>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</si>
  <si>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</si>
  <si>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</si>
  <si>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</si>
  <si>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</si>
  <si>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</si>
  <si>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</si>
  <si>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</si>
  <si>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</si>
  <si>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</si>
  <si>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</si>
  <si>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</si>
  <si>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</si>
  <si>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</si>
  <si>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</si>
  <si>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</si>
  <si>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</si>
  <si>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</si>
  <si>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</si>
  <si>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</si>
  <si>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</si>
  <si>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</si>
  <si>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</si>
  <si>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</si>
  <si>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</si>
  <si>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</si>
  <si>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</si>
  <si>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</si>
  <si>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</si>
  <si>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</si>
  <si>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</si>
  <si>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</si>
  <si>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</si>
  <si>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</si>
  <si>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</si>
  <si>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</si>
  <si>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</si>
  <si>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</si>
  <si>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</si>
  <si>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</si>
  <si>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</si>
  <si>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</si>
  <si>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</si>
  <si>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</si>
  <si>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</si>
  <si>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</si>
  <si>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</si>
  <si>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</si>
  <si>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</si>
  <si>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</si>
  <si>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</si>
  <si>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</si>
  <si>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</si>
  <si>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</si>
  <si>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</si>
  <si>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</si>
  <si>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</si>
  <si>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</si>
  <si>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</si>
  <si>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</si>
  <si>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</si>
  <si>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</si>
  <si>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</si>
  <si>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</si>
  <si>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</si>
  <si>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</si>
  <si>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</si>
  <si>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</si>
  <si>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</si>
  <si>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</si>
  <si>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</si>
  <si>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</si>
  <si>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</si>
  <si>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</si>
  <si>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</si>
  <si>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</si>
  <si>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</si>
  <si>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</si>
  <si>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</si>
  <si>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</si>
  <si>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</si>
  <si>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</si>
  <si>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</si>
  <si>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</si>
  <si>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</si>
  <si>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</si>
  <si>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</si>
  <si>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</si>
  <si>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</si>
  <si>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</si>
  <si>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</si>
  <si>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</si>
  <si>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</si>
  <si>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</si>
  <si>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</si>
  <si>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</si>
  <si>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</si>
  <si>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</si>
  <si>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</si>
  <si>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</si>
  <si>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</si>
  <si>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</si>
  <si>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</si>
  <si>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</si>
  <si>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</si>
  <si>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</si>
  <si>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</si>
  <si>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</si>
  <si>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</si>
  <si>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</si>
  <si>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</si>
  <si>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</si>
  <si>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</si>
  <si>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</si>
  <si>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</si>
  <si>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</si>
  <si>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</si>
  <si>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</si>
  <si>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</si>
  <si>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</si>
  <si>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</si>
  <si>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</si>
  <si>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</si>
  <si>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</si>
  <si>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</si>
  <si>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</si>
  <si>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</si>
  <si>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</si>
  <si>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</si>
  <si>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</si>
  <si>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</si>
  <si>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</si>
  <si>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</si>
  <si>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</si>
  <si>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</si>
  <si>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</si>
  <si>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</si>
  <si>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</si>
  <si>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</si>
  <si>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</si>
  <si>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</si>
  <si>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</si>
  <si>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</si>
  <si>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</si>
  <si>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</si>
  <si>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</si>
  <si>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</si>
  <si>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</si>
  <si>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</si>
  <si>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</si>
  <si>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</si>
  <si>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</si>
  <si>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</si>
  <si>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</si>
  <si>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</si>
  <si>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</si>
  <si>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</si>
  <si>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</si>
  <si>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</si>
  <si>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</si>
  <si>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</si>
  <si>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</si>
  <si>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</si>
  <si>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</si>
  <si>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</si>
  <si>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</si>
  <si>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</si>
  <si>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</si>
  <si>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</si>
  <si>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</si>
  <si>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</si>
  <si>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</si>
  <si>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</si>
  <si>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</si>
  <si>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</si>
  <si>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</si>
  <si>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</si>
  <si>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</si>
  <si>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</si>
  <si>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</si>
  <si>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</si>
  <si>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</si>
  <si>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</si>
  <si>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</si>
  <si>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</si>
  <si>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</si>
  <si>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</si>
  <si>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</si>
  <si>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</si>
  <si>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</si>
  <si>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</si>
  <si>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</si>
  <si>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</si>
  <si>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</si>
  <si>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</si>
  <si>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</si>
  <si>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</si>
  <si>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</si>
  <si>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</si>
  <si>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</si>
  <si>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</si>
  <si>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</si>
  <si>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</si>
  <si>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</si>
  <si>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</si>
  <si>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</si>
  <si>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</si>
  <si>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</si>
  <si>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</si>
  <si>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</si>
  <si>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</si>
  <si>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</si>
  <si>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</si>
  <si>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</si>
  <si>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</si>
  <si>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</si>
  <si>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</si>
  <si>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</si>
  <si>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</si>
  <si>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</si>
  <si>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</si>
  <si>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</si>
  <si>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</si>
  <si>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</si>
  <si>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</si>
  <si>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</si>
  <si>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</si>
  <si>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</si>
  <si>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</si>
  <si>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</si>
  <si>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</si>
  <si>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</si>
  <si>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</si>
  <si>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</si>
  <si>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</si>
  <si>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</si>
  <si>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</si>
  <si>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</si>
  <si>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</si>
  <si>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</si>
  <si>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</si>
  <si>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</si>
  <si>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</si>
  <si>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</si>
  <si>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</si>
  <si>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</si>
  <si>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</si>
  <si>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</si>
  <si>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</si>
  <si>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</si>
  <si>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</si>
  <si>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</si>
  <si>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</si>
  <si>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</si>
  <si>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</si>
  <si>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</si>
  <si>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</si>
  <si>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</si>
  <si>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</si>
  <si>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</si>
  <si>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</si>
  <si>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</si>
  <si>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</si>
  <si>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</si>
  <si>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</si>
  <si>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</si>
  <si>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</si>
  <si>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</si>
  <si>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</si>
  <si>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</si>
  <si>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</si>
  <si>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</si>
  <si>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</si>
  <si>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</si>
  <si>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</si>
  <si>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</si>
  <si>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</si>
  <si>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</si>
  <si>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</si>
  <si>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</si>
  <si>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</si>
  <si>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</si>
  <si>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</si>
  <si>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</si>
  <si>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</si>
  <si>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</si>
  <si>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</si>
  <si>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</si>
  <si>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</si>
  <si>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</si>
  <si>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</si>
  <si>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</si>
  <si>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</si>
  <si>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</si>
  <si>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</si>
  <si>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</si>
  <si>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</si>
  <si>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</si>
  <si>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</si>
  <si>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</si>
  <si>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</si>
  <si>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</si>
  <si>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</si>
  <si>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</si>
  <si>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</si>
  <si>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</si>
  <si>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</si>
  <si>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</si>
  <si>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</si>
  <si>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</si>
  <si>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</si>
  <si>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</si>
  <si>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</si>
  <si>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</si>
  <si>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</si>
  <si>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</si>
  <si>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</si>
  <si>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</si>
  <si>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</si>
  <si>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</si>
  <si>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</si>
  <si>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</si>
  <si>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</si>
  <si>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</si>
  <si>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</si>
  <si>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</si>
  <si>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</si>
  <si>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</si>
  <si>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</si>
  <si>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</si>
  <si>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</si>
  <si>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</si>
  <si>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</si>
  <si>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</si>
  <si>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</si>
  <si>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</si>
  <si>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</si>
  <si>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</si>
  <si>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</si>
  <si>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</si>
  <si>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</si>
  <si>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</si>
  <si>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</si>
  <si>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</si>
  <si>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</si>
  <si>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</si>
  <si>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</si>
  <si>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</si>
  <si>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</si>
  <si>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</si>
  <si>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</si>
  <si>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</si>
  <si>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</si>
  <si>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</si>
  <si>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</si>
  <si>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</si>
  <si>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</si>
  <si>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</si>
  <si>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</si>
  <si>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</si>
  <si>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</si>
  <si>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</si>
  <si>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</si>
  <si>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</si>
  <si>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</si>
  <si>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</si>
  <si>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</si>
  <si>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</si>
  <si>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</si>
  <si>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</si>
  <si>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</si>
  <si>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</si>
  <si>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</si>
  <si>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</si>
  <si>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</si>
  <si>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</si>
  <si>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</si>
  <si>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</si>
  <si>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</si>
  <si>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</si>
  <si>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</si>
  <si>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</si>
  <si>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</si>
  <si>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</si>
  <si>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</si>
  <si>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</si>
  <si>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</si>
  <si>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</si>
  <si>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</si>
  <si>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</si>
  <si>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</si>
  <si>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</si>
  <si>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</si>
  <si>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</si>
  <si>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</si>
  <si>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</si>
  <si>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</si>
  <si>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</si>
  <si>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</si>
  <si>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</si>
  <si>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</si>
  <si>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</si>
  <si>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</si>
  <si>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</si>
  <si>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</si>
  <si>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</si>
  <si>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</si>
  <si>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</si>
  <si>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</si>
  <si>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</si>
  <si>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</si>
  <si>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</si>
  <si>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</si>
  <si>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</si>
  <si>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</si>
  <si>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</si>
  <si>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</si>
  <si>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</si>
  <si>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</si>
  <si>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</si>
  <si>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</si>
  <si>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</si>
  <si>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</si>
  <si>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</si>
  <si>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</si>
  <si>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</si>
  <si>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</si>
  <si>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</si>
  <si>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</si>
  <si>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</si>
  <si>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</si>
  <si>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</si>
  <si>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</si>
  <si>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</si>
  <si>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</si>
  <si>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</si>
  <si>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</si>
  <si>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</si>
  <si>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</si>
  <si>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</si>
  <si>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</si>
  <si>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</si>
  <si>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</si>
  <si>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</si>
  <si>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</si>
  <si>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</si>
  <si>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</si>
  <si>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</si>
  <si>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</si>
  <si>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</si>
  <si>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</si>
  <si>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</si>
  <si>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</si>
  <si>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</si>
  <si>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</si>
  <si>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</si>
  <si>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</si>
  <si>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</si>
  <si>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</si>
  <si>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</si>
  <si>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</si>
  <si>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</si>
  <si>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</si>
  <si>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</si>
  <si>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</si>
  <si>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</si>
  <si>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</si>
  <si>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</si>
  <si>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</si>
  <si>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</si>
  <si>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</si>
  <si>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</si>
  <si>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</si>
  <si>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</si>
  <si>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</si>
  <si>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</si>
  <si>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</si>
  <si>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</si>
  <si>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</si>
  <si>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</si>
  <si>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</si>
  <si>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</si>
  <si>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</si>
  <si>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</si>
  <si>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</si>
  <si>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</si>
  <si>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</si>
  <si>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</si>
  <si>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</si>
  <si>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</si>
  <si>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</si>
  <si>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</si>
  <si>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</si>
  <si>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</si>
  <si>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</si>
  <si>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</si>
  <si>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</si>
  <si>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</si>
  <si>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</si>
  <si>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</si>
  <si>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</si>
  <si>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</si>
  <si>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</si>
  <si>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</si>
  <si>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</si>
  <si>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</si>
  <si>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</si>
  <si>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</si>
  <si>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</si>
  <si>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</si>
  <si>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</si>
  <si>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</si>
  <si>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</si>
  <si>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</si>
  <si>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</si>
  <si>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</si>
  <si>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</si>
  <si>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</si>
  <si>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</si>
  <si>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</si>
  <si>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</si>
  <si>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</si>
  <si>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</si>
  <si>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</si>
  <si>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</si>
  <si>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</si>
  <si>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</si>
  <si>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</si>
  <si>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</si>
  <si>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</si>
  <si>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</si>
  <si>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</si>
  <si>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</si>
  <si>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</si>
  <si>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</si>
  <si>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</si>
  <si>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</si>
  <si>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</si>
  <si>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</si>
  <si>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</si>
  <si>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</si>
  <si>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</si>
  <si>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</si>
  <si>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</si>
  <si>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</si>
  <si>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</si>
  <si>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</si>
  <si>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</si>
  <si>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</si>
  <si>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</si>
  <si>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</si>
  <si>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</si>
  <si>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</si>
  <si>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</si>
  <si>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</si>
  <si>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</si>
  <si>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</si>
  <si>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</si>
  <si>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</si>
  <si>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</si>
  <si>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</si>
  <si>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</si>
  <si>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</si>
  <si>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</si>
  <si>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</si>
  <si>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</si>
  <si>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</si>
  <si>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</si>
  <si>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</si>
  <si>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</si>
  <si>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</si>
  <si>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</si>
  <si>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</si>
  <si>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</si>
  <si>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</si>
  <si>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</si>
  <si>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</si>
  <si>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</si>
  <si>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</si>
  <si>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</si>
  <si>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</si>
  <si>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</si>
  <si>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</si>
  <si>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</si>
  <si>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</si>
  <si>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</si>
  <si>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</si>
  <si>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</si>
  <si>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</si>
  <si>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</si>
  <si>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</si>
  <si>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</si>
  <si>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</si>
  <si>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</si>
  <si>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</si>
  <si>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</si>
  <si>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</si>
  <si>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</si>
  <si>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</si>
  <si>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</si>
  <si>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</si>
  <si>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</si>
  <si>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</si>
  <si>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</si>
  <si>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</si>
  <si>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</si>
  <si>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</si>
  <si>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</si>
  <si>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</si>
  <si>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</si>
  <si>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</si>
  <si>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</si>
  <si>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</si>
  <si>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</si>
  <si>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</si>
  <si>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</si>
  <si>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</si>
  <si>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</si>
  <si>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</si>
  <si>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</si>
  <si>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</si>
  <si>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</si>
  <si>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</si>
  <si>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</si>
  <si>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</si>
  <si>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</si>
  <si>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</si>
  <si>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</si>
  <si>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</si>
  <si>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</si>
  <si>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</si>
  <si>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</si>
  <si>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</si>
  <si>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</si>
  <si>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</si>
  <si>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</si>
  <si>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</si>
  <si>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</si>
  <si>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</si>
  <si>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</si>
  <si>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</si>
  <si>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</si>
  <si>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</si>
  <si>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</si>
  <si>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</si>
  <si>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</si>
  <si>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</si>
  <si>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</si>
  <si>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</si>
  <si>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</si>
  <si>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</si>
  <si>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</si>
  <si>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</si>
  <si>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</si>
  <si>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</si>
  <si>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</si>
  <si>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</si>
  <si>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</si>
  <si>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</si>
  <si>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</si>
  <si>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</si>
  <si>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</si>
  <si>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</si>
  <si>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</si>
  <si>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</si>
  <si>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</si>
  <si>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</si>
  <si>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</si>
  <si>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</si>
  <si>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</si>
  <si>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</si>
  <si>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</si>
  <si>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</si>
  <si>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</si>
  <si>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</si>
  <si>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</si>
  <si>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</si>
  <si>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</si>
  <si>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</si>
  <si>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</si>
  <si>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</si>
  <si>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</si>
  <si>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</si>
  <si>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</si>
  <si>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</si>
  <si>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</si>
  <si>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</si>
  <si>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</si>
  <si>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</si>
  <si>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</si>
  <si>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</si>
  <si>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</si>
  <si>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</si>
  <si>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</si>
  <si>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</si>
  <si>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</si>
  <si>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</si>
  <si>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</si>
  <si>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</si>
  <si>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</si>
  <si>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</si>
  <si>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</si>
  <si>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</si>
  <si>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</si>
  <si>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</si>
  <si>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</si>
  <si>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</si>
  <si>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</si>
  <si>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</si>
  <si>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</si>
  <si>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</si>
  <si>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</si>
  <si>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</si>
  <si>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</si>
  <si>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</si>
  <si>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</si>
  <si>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</si>
  <si>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</si>
  <si>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</si>
  <si>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</si>
  <si>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</si>
  <si>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</si>
  <si>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</si>
  <si>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</si>
  <si>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</si>
  <si>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</si>
  <si>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</si>
  <si>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</si>
  <si>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</si>
  <si>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</si>
  <si>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</si>
  <si>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</si>
  <si>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</si>
  <si>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</si>
  <si>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</si>
  <si>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</si>
  <si>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</si>
  <si>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</si>
  <si>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</si>
  <si>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</si>
  <si>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</si>
  <si>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</si>
  <si>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</si>
  <si>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</si>
  <si>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</si>
  <si>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</si>
  <si>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</si>
  <si>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</si>
  <si>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</si>
  <si>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</si>
  <si>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</si>
  <si>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</si>
  <si>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</si>
  <si>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</si>
  <si>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</si>
  <si>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</si>
  <si>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</si>
  <si>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</si>
  <si>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</si>
  <si>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</si>
  <si>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</si>
  <si>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</si>
  <si>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</si>
  <si>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</si>
  <si>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</si>
  <si>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</si>
  <si>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</si>
  <si>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</si>
  <si>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</si>
  <si>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</si>
  <si>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</si>
  <si>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</si>
  <si>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</si>
  <si>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</si>
  <si>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</si>
  <si>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</si>
  <si>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</si>
  <si>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</si>
  <si>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</si>
  <si>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</si>
  <si>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</si>
  <si>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</si>
  <si>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</si>
  <si>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</si>
  <si>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</si>
  <si>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</si>
  <si>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</si>
  <si>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</si>
  <si>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</si>
  <si>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</si>
  <si>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</si>
  <si>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</si>
  <si>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</si>
  <si>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</si>
  <si>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</si>
  <si>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</si>
  <si>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</si>
  <si>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</si>
  <si>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</si>
  <si>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</si>
  <si>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</si>
  <si>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</si>
  <si>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</si>
  <si>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</si>
  <si>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</si>
  <si>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</si>
  <si>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</si>
  <si>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</si>
  <si>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</si>
  <si>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</si>
  <si>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</si>
  <si>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</si>
  <si>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</si>
  <si>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</si>
  <si>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</si>
  <si>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</si>
  <si>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</si>
  <si>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</si>
  <si>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</si>
  <si>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</si>
  <si>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</si>
  <si>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</si>
  <si>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</si>
  <si>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</si>
  <si>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</si>
  <si>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</si>
  <si>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</si>
  <si>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</si>
  <si>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</si>
  <si>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</si>
  <si>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</si>
  <si>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</si>
  <si>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</si>
  <si>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</si>
  <si>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</si>
  <si>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</si>
  <si>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</si>
  <si>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</si>
  <si>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</si>
  <si>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</si>
  <si>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</si>
  <si>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</si>
  <si>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</si>
  <si>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</si>
  <si>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</si>
  <si>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</si>
  <si>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</si>
  <si>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</si>
  <si>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</si>
  <si>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</si>
  <si>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</si>
  <si>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</si>
  <si>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</si>
  <si>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</si>
  <si>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</si>
  <si>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</si>
  <si>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</si>
  <si>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</si>
  <si>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</si>
  <si>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</si>
  <si>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</si>
  <si>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</si>
  <si>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</si>
  <si>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</si>
  <si>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</si>
  <si>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</si>
  <si>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</si>
  <si>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</si>
  <si>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</si>
  <si>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</si>
  <si>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</si>
  <si>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</si>
  <si>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</si>
  <si>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</si>
  <si>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</si>
  <si>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</si>
  <si>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</si>
  <si>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</si>
  <si>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</si>
  <si>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</si>
  <si>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</si>
  <si>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</si>
  <si>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</si>
  <si>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</si>
  <si>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</si>
  <si>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</si>
  <si>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</si>
  <si>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</si>
  <si>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</si>
  <si>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</si>
  <si>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</si>
  <si>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</si>
  <si>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</si>
  <si>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</si>
  <si>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</si>
  <si>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</si>
  <si>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</si>
  <si>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</si>
  <si>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</si>
  <si>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</si>
  <si>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</si>
  <si>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</si>
  <si>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</si>
  <si>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</si>
  <si>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</si>
  <si>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</si>
  <si>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</si>
  <si>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</si>
  <si>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</si>
  <si>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</si>
  <si>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</si>
  <si>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</si>
  <si>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</si>
  <si>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</si>
  <si>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</si>
  <si>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</si>
  <si>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</si>
  <si>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</si>
  <si>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</si>
  <si>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</si>
  <si>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</si>
  <si>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</si>
  <si>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</si>
  <si>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</si>
  <si>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</si>
  <si>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</si>
  <si>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</si>
  <si>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</si>
  <si>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</si>
  <si>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</si>
  <si>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</si>
  <si>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</si>
  <si>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</si>
  <si>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</si>
  <si>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</si>
  <si>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</si>
  <si>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</si>
  <si>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</si>
  <si>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</si>
  <si>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</si>
  <si>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</si>
  <si>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</si>
  <si>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</si>
  <si>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</si>
  <si>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</si>
  <si>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</si>
  <si>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</si>
  <si>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</si>
  <si>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</si>
  <si>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</si>
  <si>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</si>
  <si>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</si>
  <si>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</si>
  <si>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</si>
  <si>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</si>
  <si>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</si>
  <si>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</si>
  <si>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</si>
  <si>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</si>
  <si>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</si>
  <si>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</si>
  <si>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</si>
  <si>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</si>
  <si>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</si>
  <si>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</si>
  <si>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</si>
  <si>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</si>
  <si>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</si>
  <si>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</si>
  <si>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</si>
  <si>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</si>
  <si>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</si>
  <si>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</si>
  <si>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</si>
  <si>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</si>
  <si>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</si>
  <si>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</si>
  <si>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</si>
  <si>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</si>
  <si>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</si>
  <si>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</si>
  <si>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</si>
  <si>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</si>
  <si>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</si>
  <si>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</si>
  <si>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</si>
  <si>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</si>
  <si>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</si>
  <si>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</si>
  <si>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</si>
  <si>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</si>
  <si>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</si>
  <si>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</si>
  <si>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</si>
  <si>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</si>
  <si>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</si>
  <si>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</si>
  <si>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</si>
  <si>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</si>
  <si>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</si>
  <si>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</si>
  <si>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</si>
  <si>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</si>
  <si>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</si>
  <si>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</si>
  <si>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</si>
  <si>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</si>
  <si>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</si>
  <si>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</si>
  <si>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</si>
  <si>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</si>
  <si>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</si>
  <si>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</si>
  <si>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</si>
  <si>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</si>
  <si>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</si>
  <si>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</si>
  <si>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</si>
  <si>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</si>
  <si>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</si>
  <si>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</si>
  <si>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</si>
  <si>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</si>
  <si>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</si>
  <si>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</si>
  <si>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</si>
  <si>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</si>
  <si>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</si>
  <si>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</si>
  <si>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</si>
  <si>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</si>
  <si>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</si>
  <si>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</si>
  <si>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</si>
  <si>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</si>
  <si>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</si>
  <si>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</si>
  <si>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</si>
  <si>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</si>
  <si>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</si>
  <si>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</si>
  <si>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</si>
  <si>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</si>
  <si>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</si>
  <si>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</si>
  <si>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</si>
  <si>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</si>
  <si>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</si>
  <si>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</si>
  <si>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</si>
  <si>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</si>
  <si>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</si>
  <si>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</si>
  <si>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</si>
  <si>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</si>
  <si>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</si>
  <si>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</si>
  <si>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</si>
  <si>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</si>
  <si>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</si>
  <si>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</si>
  <si>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</si>
  <si>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</si>
  <si>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</si>
  <si>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</si>
  <si>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</si>
  <si>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</si>
  <si>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</si>
  <si>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</si>
  <si>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</si>
  <si>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</si>
  <si>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</si>
  <si>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</si>
  <si>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</si>
  <si>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</si>
  <si>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</si>
  <si>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</si>
  <si>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</si>
  <si>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</si>
  <si>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</si>
  <si>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</si>
  <si>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</si>
  <si>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</si>
  <si>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</si>
  <si>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</si>
  <si>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</si>
  <si>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</si>
  <si>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</si>
  <si>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</si>
  <si>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</si>
  <si>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</si>
  <si>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</si>
  <si>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</si>
  <si>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</si>
  <si>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</si>
  <si>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</si>
  <si>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</si>
  <si>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</si>
  <si>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</si>
  <si>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</si>
  <si>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</si>
  <si>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</si>
  <si>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</si>
  <si>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</si>
  <si>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</si>
  <si>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</si>
  <si>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</si>
  <si>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</si>
  <si>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</si>
  <si>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</si>
  <si>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</si>
  <si>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</si>
  <si>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</si>
  <si>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</si>
  <si>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</si>
  <si>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</si>
  <si>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</si>
  <si>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</si>
  <si>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</si>
  <si>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</si>
  <si>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</si>
  <si>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</si>
  <si>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</si>
  <si>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</si>
  <si>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</si>
  <si>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</si>
  <si>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</si>
  <si>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</si>
  <si>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</si>
  <si>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</si>
  <si>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</si>
  <si>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</si>
  <si>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</si>
  <si>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</si>
  <si>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</si>
  <si>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</si>
  <si>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</si>
  <si>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</si>
  <si>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</si>
  <si>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</si>
  <si>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</si>
  <si>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</si>
  <si>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</si>
  <si>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</si>
  <si>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</si>
  <si>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</si>
  <si>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</si>
  <si>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</si>
  <si>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</si>
  <si>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</si>
  <si>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</si>
  <si>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</si>
  <si>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</si>
  <si>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</si>
  <si>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</si>
  <si>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</si>
  <si>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</si>
  <si>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</si>
  <si>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</si>
  <si>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</si>
  <si>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</si>
  <si>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</si>
  <si>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</si>
  <si>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</si>
  <si>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</si>
  <si>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</si>
  <si>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</si>
  <si>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</si>
  <si>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</si>
  <si>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</si>
  <si>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</si>
  <si>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</si>
  <si>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</si>
  <si>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</si>
  <si>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</si>
  <si>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</si>
  <si>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</si>
  <si>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</si>
  <si>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</si>
  <si>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</si>
  <si>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</si>
  <si>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</si>
  <si>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</si>
  <si>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</si>
  <si>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</si>
  <si>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</si>
  <si>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</si>
  <si>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</si>
  <si>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</si>
  <si>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</si>
  <si>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</si>
  <si>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</si>
  <si>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</si>
  <si>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</si>
  <si>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</si>
  <si>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</si>
  <si>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</si>
  <si>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</si>
  <si>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</si>
  <si>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</si>
  <si>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</si>
  <si>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</si>
  <si>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</si>
  <si>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</si>
  <si>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</si>
  <si>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</si>
  <si>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</si>
  <si>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</si>
  <si>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</si>
  <si>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</si>
  <si>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</si>
  <si>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</si>
  <si>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</si>
  <si>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</si>
  <si>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</si>
  <si>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</si>
  <si>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</si>
  <si>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</si>
  <si>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</si>
  <si>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</si>
  <si>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</si>
  <si>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</si>
  <si>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</si>
  <si>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</si>
  <si>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</si>
  <si>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</si>
  <si>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</si>
  <si>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</si>
  <si>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</si>
  <si>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</si>
  <si>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</si>
  <si>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</si>
  <si>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</si>
  <si>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</si>
  <si>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</si>
  <si>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</si>
  <si>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</si>
  <si>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</si>
  <si>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</si>
  <si>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</si>
  <si>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</si>
  <si>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</si>
  <si>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</si>
  <si>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</si>
  <si>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</si>
  <si>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</si>
  <si>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</si>
  <si>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</si>
  <si>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</si>
  <si>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</si>
  <si>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</si>
  <si>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</si>
  <si>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</si>
  <si>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</si>
  <si>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</si>
  <si>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</si>
  <si>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</si>
  <si>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</si>
  <si>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</si>
  <si>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</si>
  <si>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</si>
  <si>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</si>
  <si>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</si>
  <si>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</si>
  <si>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</si>
  <si>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</si>
  <si>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</si>
  <si>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</si>
  <si>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</si>
  <si>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</si>
  <si>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</si>
  <si>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</si>
  <si>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</si>
  <si>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</si>
  <si>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</si>
  <si>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</si>
  <si>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</si>
  <si>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</si>
  <si>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</si>
  <si>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</si>
  <si>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</si>
  <si>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</si>
  <si>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</si>
  <si>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</si>
  <si>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</si>
  <si>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</si>
  <si>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</si>
  <si>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</si>
  <si>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</si>
  <si>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</si>
  <si>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</si>
  <si>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</si>
  <si>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</si>
  <si>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</si>
  <si>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</si>
  <si>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</si>
  <si>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</si>
  <si>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</si>
  <si>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</si>
  <si>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</si>
  <si>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</si>
  <si>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</si>
  <si>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</si>
  <si>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</si>
  <si>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</si>
  <si>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</si>
  <si>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</si>
  <si>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</si>
  <si>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</si>
  <si>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</si>
  <si>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</si>
  <si>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</si>
  <si>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</si>
  <si>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</si>
  <si>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</si>
  <si>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</si>
  <si>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</si>
  <si>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</si>
  <si>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</si>
  <si>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</si>
  <si>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</si>
  <si>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</si>
  <si>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</si>
  <si>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</si>
  <si>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</si>
  <si>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</si>
  <si>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</si>
  <si>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</si>
  <si>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</si>
  <si>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</si>
  <si>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</si>
  <si>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</si>
  <si>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</si>
  <si>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</si>
  <si>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</si>
  <si>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</si>
  <si>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</si>
  <si>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</si>
  <si>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</si>
  <si>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</si>
  <si>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</si>
  <si>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</si>
  <si>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</si>
  <si>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</si>
  <si>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</si>
  <si>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</si>
  <si>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</si>
  <si>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</si>
  <si>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</si>
  <si>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</si>
  <si>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</si>
  <si>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</si>
  <si>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</si>
  <si>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</si>
  <si>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</si>
  <si>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</si>
  <si>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</si>
  <si>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</si>
  <si>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</si>
  <si>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</si>
  <si>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</si>
  <si>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</si>
  <si>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</si>
  <si>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</si>
  <si>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</si>
  <si>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</si>
  <si>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</si>
  <si>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</si>
  <si>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</si>
  <si>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</si>
  <si>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</si>
  <si>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</si>
  <si>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</si>
  <si>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</si>
  <si>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</si>
  <si>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</si>
  <si>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</si>
  <si>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</si>
  <si>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</si>
  <si>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</si>
  <si>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</si>
  <si>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</si>
  <si>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</si>
  <si>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</si>
  <si>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</si>
  <si>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</si>
  <si>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</si>
  <si>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</si>
  <si>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</si>
  <si>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</si>
  <si>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</si>
  <si>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</si>
  <si>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</si>
  <si>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</si>
  <si>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</si>
  <si>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</si>
  <si>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</si>
  <si>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</si>
  <si>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</si>
  <si>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</si>
  <si>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</si>
  <si>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</si>
  <si>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</si>
  <si>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</si>
  <si>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</si>
  <si>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</si>
  <si>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</si>
  <si>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</si>
  <si>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</si>
  <si>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</si>
  <si>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</si>
  <si>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</si>
  <si>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</si>
  <si>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</si>
  <si>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</si>
  <si>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</si>
  <si>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</si>
  <si>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</si>
  <si>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</si>
  <si>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</si>
  <si>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</si>
  <si>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</si>
  <si>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</si>
  <si>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</si>
  <si>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</si>
  <si>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</si>
  <si>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</si>
  <si>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</si>
  <si>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</si>
  <si>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</si>
  <si>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</si>
  <si>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</si>
  <si>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</si>
  <si>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</si>
  <si>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</si>
  <si>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</si>
  <si>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</si>
  <si>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</si>
  <si>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</si>
  <si>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</si>
  <si>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</si>
  <si>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</si>
  <si>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</si>
  <si>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</si>
  <si>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</si>
  <si>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</si>
  <si>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</si>
  <si>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</si>
  <si>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</si>
  <si>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</si>
  <si>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</si>
  <si>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</si>
  <si>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</si>
  <si>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</si>
  <si>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</si>
  <si>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</si>
  <si>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</si>
  <si>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</si>
  <si>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</si>
  <si>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</si>
  <si>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</si>
  <si>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</si>
  <si>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</si>
  <si>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</si>
  <si>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</si>
  <si>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</si>
  <si>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</si>
  <si>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</si>
  <si>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</si>
  <si>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</si>
  <si>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</si>
  <si>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</si>
  <si>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</si>
  <si>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</si>
  <si>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</si>
  <si>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</si>
  <si>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</si>
  <si>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</si>
  <si>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</si>
  <si>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</si>
  <si>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</si>
  <si>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</si>
  <si>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</si>
  <si>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</si>
  <si>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</si>
  <si>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</si>
  <si>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</si>
  <si>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</si>
  <si>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</si>
  <si>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</si>
  <si>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</si>
  <si>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</si>
  <si>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</si>
  <si>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</si>
  <si>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</si>
  <si>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</si>
  <si>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</si>
  <si>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</si>
  <si>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</si>
  <si>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</si>
  <si>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</si>
  <si>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</si>
  <si>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</si>
  <si>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</si>
  <si>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</si>
  <si>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</si>
  <si>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</si>
  <si>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</si>
  <si>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</si>
  <si>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</si>
  <si>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</si>
  <si>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</si>
  <si>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</si>
  <si>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</si>
  <si>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</si>
  <si>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</si>
  <si>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</si>
  <si>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</si>
  <si>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</si>
  <si>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</si>
  <si>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</si>
  <si>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</si>
  <si>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</si>
  <si>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</si>
  <si>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</si>
  <si>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</si>
  <si>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</si>
  <si>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</si>
  <si>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</si>
  <si>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</si>
  <si>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</si>
  <si>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</si>
  <si>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</si>
  <si>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</si>
  <si>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</si>
  <si>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</si>
  <si>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</si>
  <si>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</si>
  <si>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</si>
  <si>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</si>
  <si>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</si>
  <si>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</si>
  <si>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</si>
  <si>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</si>
  <si>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</si>
  <si>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</si>
  <si>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</si>
  <si>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</si>
  <si>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</si>
  <si>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</si>
  <si>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</si>
  <si>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</si>
  <si>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</si>
  <si>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</si>
  <si>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</si>
  <si>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</si>
  <si>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</si>
  <si>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</si>
  <si>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</si>
  <si>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</si>
  <si>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</si>
  <si>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</si>
  <si>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</si>
  <si>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</si>
  <si>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</si>
  <si>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</si>
  <si>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</si>
  <si>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</si>
  <si>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</si>
  <si>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</si>
  <si>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</si>
  <si>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</si>
  <si>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</si>
  <si>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</si>
  <si>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</si>
  <si>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</si>
  <si>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</si>
  <si>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</si>
  <si>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</si>
  <si>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</si>
  <si>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</si>
  <si>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</si>
  <si>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</si>
  <si>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</si>
  <si>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</si>
  <si>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</si>
  <si>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</si>
  <si>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</si>
  <si>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</si>
  <si>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</si>
  <si>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</si>
  <si>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</si>
  <si>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</si>
  <si>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</si>
  <si>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</si>
  <si>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</si>
  <si>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</si>
  <si>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</si>
  <si>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</si>
  <si>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</si>
  <si>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</si>
  <si>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</si>
  <si>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</si>
  <si>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</si>
  <si>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</si>
  <si>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</si>
  <si>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</si>
  <si>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</si>
  <si>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</si>
  <si>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</si>
  <si>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</si>
  <si>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</si>
  <si>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</si>
  <si>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</si>
  <si>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</si>
  <si>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</si>
  <si>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</si>
  <si>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</si>
  <si>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</si>
  <si>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</si>
  <si>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</si>
  <si>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</si>
  <si>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</si>
  <si>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</si>
  <si>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</si>
  <si>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</si>
  <si>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</si>
  <si>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</si>
  <si>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</si>
  <si>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</si>
  <si>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</si>
  <si>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</si>
  <si>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</si>
  <si>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</si>
  <si>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</si>
  <si>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</si>
  <si>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</si>
  <si>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</si>
  <si>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</si>
  <si>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</si>
  <si>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</si>
  <si>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</si>
  <si>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</si>
  <si>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</si>
  <si>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</si>
  <si>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</si>
  <si>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</si>
  <si>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</si>
  <si>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</si>
  <si>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</si>
  <si>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</si>
  <si>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</si>
  <si>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</si>
  <si>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</si>
  <si>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</si>
  <si>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</si>
  <si>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</si>
  <si>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</si>
  <si>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</si>
  <si>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</si>
  <si>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</si>
  <si>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</si>
  <si>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</si>
  <si>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</si>
  <si>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</si>
  <si>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</si>
  <si>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</si>
  <si>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</si>
  <si>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</si>
  <si>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</si>
  <si>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</si>
  <si>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</si>
  <si>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</si>
  <si>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</si>
  <si>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</si>
  <si>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</si>
  <si>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</si>
  <si>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</si>
  <si>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</si>
  <si>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</si>
  <si>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</si>
  <si>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</si>
  <si>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</si>
  <si>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</si>
  <si>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</si>
  <si>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</si>
  <si>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</si>
  <si>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</si>
  <si>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</si>
  <si>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</si>
  <si>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</si>
  <si>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</si>
  <si>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</si>
  <si>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</si>
  <si>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</si>
  <si>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</si>
  <si>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</si>
  <si>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</si>
  <si>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</si>
  <si>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</si>
  <si>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</si>
  <si>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</si>
  <si>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</si>
  <si>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</si>
  <si>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</si>
  <si>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</si>
  <si>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</si>
  <si>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</si>
  <si>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</si>
  <si>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</si>
  <si>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</si>
  <si>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</si>
  <si>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</si>
  <si>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</si>
  <si>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</si>
  <si>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</si>
  <si>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</si>
  <si>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</si>
  <si>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</si>
  <si>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</si>
  <si>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</si>
  <si>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</si>
  <si>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</si>
  <si>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</si>
  <si>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</si>
  <si>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</si>
  <si>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</si>
  <si>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</si>
  <si>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</si>
  <si>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</si>
  <si>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</si>
  <si>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</si>
  <si>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</si>
  <si>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</si>
  <si>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</si>
  <si>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</si>
  <si>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</si>
  <si>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</si>
  <si>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</si>
  <si>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</si>
  <si>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</si>
  <si>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</si>
  <si>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</si>
  <si>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</si>
  <si>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</si>
  <si>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</si>
  <si>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</si>
  <si>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</si>
  <si>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</si>
  <si>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</si>
  <si>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</si>
  <si>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</si>
  <si>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</si>
  <si>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</si>
  <si>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</si>
  <si>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</si>
  <si>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</si>
  <si>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</si>
  <si>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</si>
  <si>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</si>
  <si>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</si>
  <si>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</si>
  <si>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</si>
  <si>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</si>
  <si>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</si>
  <si>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</si>
  <si>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</si>
  <si>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</si>
  <si>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</si>
  <si>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</si>
  <si>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</si>
  <si>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</si>
  <si>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</si>
  <si>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</si>
  <si>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</si>
  <si>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</si>
  <si>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</si>
  <si>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</si>
  <si>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</si>
  <si>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</si>
  <si>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</si>
  <si>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</si>
  <si>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</si>
  <si>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</si>
  <si>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</si>
  <si>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</si>
  <si>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</si>
  <si>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</si>
  <si>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</si>
  <si>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</si>
  <si>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</si>
  <si>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</si>
  <si>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</si>
  <si>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</si>
  <si>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</si>
  <si>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</si>
  <si>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</si>
  <si>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</si>
  <si>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</si>
  <si>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</si>
  <si>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</si>
  <si>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</si>
  <si>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</si>
  <si>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</si>
  <si>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</si>
  <si>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</si>
  <si>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</si>
  <si>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</si>
  <si>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</si>
  <si>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</si>
  <si>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</si>
  <si>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</si>
  <si>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</si>
  <si>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</si>
  <si>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</si>
  <si>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</si>
  <si>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</si>
  <si>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</si>
  <si>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</si>
  <si>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</si>
  <si>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</si>
  <si>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</si>
  <si>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</si>
  <si>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</si>
  <si>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</si>
  <si>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</si>
  <si>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</si>
  <si>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</si>
  <si>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</si>
  <si>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</si>
  <si>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</si>
  <si>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</si>
  <si>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</si>
  <si>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</si>
  <si>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</si>
  <si>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</si>
  <si>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</si>
  <si>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</si>
  <si>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</si>
  <si>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</si>
  <si>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</si>
  <si>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</si>
  <si>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</si>
  <si>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</si>
  <si>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</si>
  <si>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</si>
  <si>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</si>
  <si>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</si>
  <si>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</si>
  <si>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</si>
  <si>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</si>
  <si>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</si>
  <si>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</si>
  <si>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</si>
  <si>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</si>
  <si>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</si>
  <si>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</si>
  <si>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</si>
  <si>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</si>
  <si>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</si>
  <si>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</si>
  <si>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</si>
  <si>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</si>
  <si>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</si>
  <si>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</si>
  <si>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</si>
  <si>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</si>
  <si>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</si>
  <si>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</si>
  <si>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</si>
  <si>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</si>
  <si>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</si>
  <si>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</si>
  <si>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</si>
  <si>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</si>
  <si>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</si>
  <si>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</si>
  <si>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</si>
  <si>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</si>
  <si>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</si>
  <si>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</si>
  <si>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</si>
  <si>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</si>
  <si>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</si>
  <si>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</si>
  <si>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</si>
  <si>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</si>
  <si>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</si>
  <si>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</si>
  <si>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</si>
  <si>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</si>
  <si>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</si>
  <si>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</si>
  <si>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</si>
  <si>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</si>
  <si>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</si>
  <si>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</si>
  <si>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</si>
  <si>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</si>
  <si>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</si>
  <si>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</si>
  <si>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</si>
  <si>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</si>
  <si>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</si>
  <si>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</si>
  <si>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</si>
  <si>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</si>
  <si>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</si>
  <si>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</si>
  <si>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</si>
  <si>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</si>
  <si>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</si>
  <si>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</si>
  <si>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</si>
  <si>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</si>
  <si>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</si>
  <si>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</si>
  <si>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</si>
  <si>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</si>
  <si>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</si>
  <si>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</si>
  <si>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</si>
  <si>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</si>
  <si>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</si>
  <si>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</si>
  <si>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</si>
  <si>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</si>
  <si>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</si>
  <si>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</si>
  <si>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</si>
  <si>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</si>
  <si>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</si>
  <si>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</si>
  <si>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</si>
  <si>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</si>
  <si>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</si>
  <si>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</si>
  <si>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</si>
  <si>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</si>
  <si>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</si>
  <si>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</si>
  <si>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</si>
  <si>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</si>
  <si>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</si>
  <si>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</si>
  <si>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</si>
  <si>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</si>
  <si>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</si>
  <si>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</si>
  <si>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</si>
  <si>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</si>
  <si>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</si>
  <si>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</si>
  <si>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</si>
  <si>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</si>
  <si>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</si>
  <si>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</si>
  <si>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</si>
  <si>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</si>
  <si>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</si>
  <si>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</si>
  <si>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</si>
  <si>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</si>
  <si>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</si>
  <si>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</si>
  <si>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</si>
  <si>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</si>
  <si>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</si>
  <si>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</si>
  <si>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</si>
  <si>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</si>
  <si>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</si>
  <si>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</si>
  <si>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</si>
  <si>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</si>
  <si>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</si>
  <si>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</si>
  <si>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</si>
  <si>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</si>
  <si>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</si>
  <si>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</si>
  <si>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</si>
  <si>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</si>
  <si>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</si>
  <si>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</si>
  <si>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</si>
  <si>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</si>
  <si>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</si>
  <si>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</si>
  <si>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</si>
  <si>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</si>
  <si>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</si>
  <si>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</si>
  <si>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</si>
  <si>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</si>
  <si>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</si>
  <si>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</si>
  <si>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</si>
  <si>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</si>
  <si>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</si>
  <si>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</si>
  <si>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</si>
  <si>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</si>
  <si>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</si>
  <si>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</si>
  <si>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</si>
  <si>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</si>
  <si>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</si>
  <si>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</si>
  <si>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</si>
  <si>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</si>
  <si>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</si>
  <si>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</si>
  <si>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</si>
  <si>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</si>
  <si>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</si>
  <si>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</si>
  <si>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</si>
  <si>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</si>
  <si>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</si>
  <si>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</si>
  <si>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</si>
  <si>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</si>
  <si>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</si>
  <si>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</si>
  <si>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</si>
  <si>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</si>
  <si>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</si>
  <si>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</si>
  <si>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</si>
  <si>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</si>
  <si>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</si>
  <si>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</si>
  <si>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</si>
  <si>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</si>
  <si>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</si>
  <si>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</si>
  <si>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</si>
  <si>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</si>
  <si>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</si>
  <si>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</si>
  <si>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</si>
  <si>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</si>
  <si>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</si>
  <si>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</si>
  <si>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</si>
  <si>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</si>
  <si>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</si>
  <si>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</si>
  <si>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</si>
  <si>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</si>
  <si>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</si>
  <si>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</si>
  <si>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</si>
  <si>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</si>
  <si>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</si>
  <si>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</si>
  <si>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</si>
  <si>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</si>
  <si>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</si>
  <si>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</si>
  <si>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</si>
  <si>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</si>
  <si>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</si>
  <si>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</si>
  <si>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</si>
  <si>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</si>
  <si>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</si>
  <si>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</si>
  <si>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</si>
  <si>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</si>
  <si>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</si>
  <si>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</si>
  <si>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</si>
  <si>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</si>
  <si>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</si>
  <si>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</si>
  <si>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</si>
  <si>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</si>
  <si>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</si>
  <si>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</si>
  <si>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</si>
  <si>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</si>
  <si>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</si>
  <si>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</si>
  <si>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</si>
  <si>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</si>
  <si>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</si>
  <si>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</si>
  <si>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</si>
  <si>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</si>
  <si>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</si>
  <si>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</si>
  <si>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</si>
  <si>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</si>
  <si>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</si>
  <si>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</si>
  <si>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</si>
  <si>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</si>
  <si>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</si>
  <si>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</si>
  <si>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</si>
  <si>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</si>
  <si>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</si>
  <si>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</si>
  <si>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</si>
  <si>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</si>
  <si>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</si>
  <si>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</si>
  <si>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</si>
  <si>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</si>
  <si>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</si>
  <si>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</si>
  <si>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</si>
  <si>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</si>
  <si>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</si>
  <si>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</si>
  <si>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</si>
  <si>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</si>
  <si>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</si>
  <si>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</si>
  <si>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</si>
  <si>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</si>
  <si>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</si>
  <si>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</si>
  <si>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</si>
  <si>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</si>
  <si>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</si>
  <si>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</si>
  <si>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</si>
  <si>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</si>
  <si>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</si>
  <si>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</si>
  <si>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</si>
  <si>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</si>
  <si>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</si>
  <si>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</si>
  <si>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</si>
  <si>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</si>
  <si>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</si>
  <si>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</si>
  <si>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</si>
  <si>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</si>
  <si>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</si>
  <si>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</si>
  <si>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</si>
  <si>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</si>
  <si>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</si>
  <si>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</si>
  <si>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</si>
  <si>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</si>
  <si>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</si>
  <si>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</si>
  <si>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</si>
  <si>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</si>
  <si>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</si>
  <si>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</si>
  <si>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</si>
  <si>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</si>
  <si>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</si>
  <si>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</si>
  <si>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</si>
  <si>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</si>
  <si>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</si>
  <si>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</si>
  <si>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</si>
  <si>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</si>
  <si>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</si>
  <si>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</si>
  <si>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</si>
  <si>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</si>
  <si>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</si>
  <si>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</si>
  <si>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</si>
  <si>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</si>
  <si>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</si>
  <si>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</si>
  <si>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</si>
  <si>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</si>
  <si>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</si>
  <si>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</si>
  <si>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</si>
  <si>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</si>
  <si>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</si>
  <si>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</si>
  <si>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</si>
  <si>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</si>
  <si>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</si>
  <si>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</si>
  <si>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</si>
  <si>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</si>
  <si>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</si>
  <si>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</si>
  <si>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</si>
  <si>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</si>
  <si>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</si>
  <si>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</si>
  <si>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</si>
  <si>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</si>
  <si>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</si>
  <si>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</si>
  <si>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</si>
  <si>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</si>
  <si>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</si>
  <si>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</si>
  <si>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</si>
  <si>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</si>
  <si>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</si>
  <si>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</si>
  <si>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</si>
  <si>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</si>
  <si>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</si>
  <si>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</si>
  <si>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</si>
  <si>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</si>
  <si>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</si>
  <si>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</si>
  <si>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</si>
  <si>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</si>
  <si>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</si>
  <si>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</si>
  <si>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</si>
  <si>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</si>
  <si>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</si>
  <si>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</si>
  <si>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</si>
  <si>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</si>
  <si>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</si>
  <si>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</si>
  <si>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</si>
  <si>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</si>
  <si>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</si>
  <si>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</si>
  <si>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</si>
  <si>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</si>
  <si>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</si>
  <si>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</si>
  <si>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</si>
  <si>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</si>
  <si>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</si>
  <si>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</si>
  <si>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</si>
  <si>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</si>
  <si>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</si>
  <si>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</si>
  <si>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</si>
  <si>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</si>
  <si>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</si>
  <si>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</si>
  <si>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</si>
  <si>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</si>
  <si>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</si>
  <si>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</si>
  <si>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</si>
  <si>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</si>
  <si>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</si>
  <si>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</si>
  <si>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</si>
  <si>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</si>
  <si>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</si>
  <si>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</si>
  <si>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</si>
  <si>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</si>
  <si>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</si>
  <si>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</si>
  <si>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</si>
  <si>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</si>
  <si>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</si>
  <si>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</si>
  <si>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</si>
  <si>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</si>
  <si>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</si>
  <si>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</si>
  <si>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</si>
  <si>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</si>
  <si>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</si>
  <si>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</si>
  <si>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</si>
  <si>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</si>
  <si>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</si>
  <si>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</si>
  <si>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</si>
  <si>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</si>
  <si>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</si>
  <si>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</si>
  <si>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</si>
  <si>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</si>
  <si>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</si>
  <si>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</si>
  <si>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</si>
  <si>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</si>
  <si>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</si>
  <si>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</si>
  <si>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</si>
  <si>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</si>
  <si>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</si>
  <si>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</si>
  <si>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</si>
  <si>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</si>
  <si>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</si>
  <si>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</si>
  <si>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</si>
  <si>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</si>
  <si>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</si>
  <si>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</si>
  <si>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</si>
  <si>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</si>
  <si>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</si>
  <si>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</si>
  <si>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</si>
  <si>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</si>
  <si>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</si>
  <si>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</si>
  <si>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</si>
  <si>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</si>
  <si>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</si>
  <si>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</si>
  <si>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</si>
  <si>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</si>
  <si>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</si>
  <si>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</si>
  <si>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</si>
  <si>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</si>
  <si>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</si>
  <si>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</si>
  <si>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</si>
  <si>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</si>
  <si>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</si>
  <si>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</si>
  <si>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</si>
  <si>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</si>
  <si>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</si>
  <si>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</si>
  <si>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</si>
  <si>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</si>
  <si>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</si>
  <si>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</si>
  <si>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</si>
  <si>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</si>
  <si>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</si>
  <si>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</si>
  <si>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</si>
  <si>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</si>
  <si>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</si>
  <si>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</si>
  <si>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</si>
  <si>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</si>
  <si>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</si>
  <si>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</si>
  <si>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</si>
  <si>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</si>
  <si>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</si>
  <si>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</si>
  <si>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</si>
  <si>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</si>
  <si>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</si>
  <si>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</si>
  <si>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</si>
  <si>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</si>
  <si>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</si>
  <si>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</si>
  <si>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</si>
  <si>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</si>
  <si>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</si>
  <si>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</si>
  <si>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</si>
  <si>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</si>
  <si>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</si>
  <si>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</si>
  <si>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</si>
  <si>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</si>
  <si>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</si>
  <si>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</si>
  <si>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</si>
  <si>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</si>
  <si>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</si>
  <si>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</si>
  <si>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</si>
  <si>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</si>
  <si>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</si>
  <si>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</si>
  <si>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</si>
  <si>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</si>
  <si>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</si>
  <si>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</si>
  <si>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</si>
  <si>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</si>
  <si>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</si>
  <si>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</si>
  <si>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</si>
  <si>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</si>
  <si>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</si>
  <si>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</si>
  <si>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</si>
  <si>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</si>
  <si>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</si>
  <si>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</si>
  <si>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</si>
  <si>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</si>
  <si>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</si>
  <si>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</si>
  <si>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</si>
  <si>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</si>
  <si>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</si>
  <si>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</si>
  <si>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</si>
  <si>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</si>
  <si>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</si>
  <si>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</si>
  <si>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</si>
  <si>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</si>
  <si>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</si>
  <si>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</si>
  <si>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</si>
  <si>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</si>
  <si>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</si>
  <si>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</si>
  <si>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</si>
  <si>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</si>
  <si>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</si>
  <si>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</si>
  <si>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</si>
  <si>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</si>
  <si>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</si>
  <si>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</si>
  <si>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</si>
  <si>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</si>
  <si>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</si>
  <si>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</si>
  <si>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</si>
  <si>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</si>
  <si>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</si>
  <si>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</si>
  <si>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</si>
  <si>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</si>
  <si>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</si>
  <si>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</si>
  <si>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</si>
  <si>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</si>
  <si>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</si>
  <si>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</si>
  <si>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</si>
  <si>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</si>
  <si>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</si>
  <si>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</si>
  <si>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</si>
  <si>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</si>
  <si>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</si>
  <si>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</si>
  <si>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</si>
  <si>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</si>
  <si>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</si>
  <si>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</si>
  <si>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</si>
  <si>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</si>
  <si>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</si>
  <si>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</si>
  <si>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</si>
  <si>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</si>
  <si>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</si>
  <si>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</si>
  <si>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</si>
  <si>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</si>
  <si>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</si>
  <si>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</si>
  <si>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</si>
  <si>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</si>
  <si>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</si>
  <si>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</si>
  <si>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</si>
  <si>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</si>
  <si>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</si>
  <si>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</si>
  <si>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</si>
  <si>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</si>
  <si>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</si>
  <si>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</si>
  <si>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</si>
  <si>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</si>
  <si>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</si>
  <si>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</si>
  <si>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</si>
  <si>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</si>
  <si>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</si>
  <si>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</si>
  <si>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</si>
  <si>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</si>
  <si>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</si>
  <si>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</si>
  <si>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</si>
  <si>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</si>
  <si>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</si>
  <si>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</si>
  <si>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</si>
  <si>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</si>
  <si>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</si>
  <si>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</si>
  <si>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</si>
  <si>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</si>
  <si>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</si>
  <si>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</si>
  <si>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</si>
  <si>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</si>
  <si>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</si>
  <si>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</si>
  <si>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</si>
  <si>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</si>
  <si>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</si>
  <si>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</si>
  <si>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</si>
  <si>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</si>
  <si>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</si>
  <si>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</si>
  <si>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</si>
  <si>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</si>
  <si>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</si>
  <si>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</si>
  <si>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</si>
  <si>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</si>
  <si>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</si>
  <si>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</si>
  <si>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</si>
  <si>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</si>
  <si>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</si>
  <si>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</si>
  <si>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</si>
  <si>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</si>
  <si>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</si>
  <si>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</si>
  <si>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</si>
  <si>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</si>
  <si>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</si>
  <si>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</si>
  <si>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</si>
  <si>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</si>
  <si>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</si>
  <si>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</si>
  <si>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</si>
  <si>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</si>
  <si>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</si>
  <si>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</si>
  <si>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</si>
  <si>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</si>
  <si>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</si>
  <si>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</si>
  <si>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</si>
  <si>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</si>
  <si>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</si>
  <si>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</si>
  <si>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</si>
  <si>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</si>
  <si>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</si>
  <si>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</si>
  <si>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</si>
  <si>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</si>
  <si>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</si>
  <si>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</si>
  <si>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</si>
  <si>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</si>
  <si>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</si>
  <si>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</si>
  <si>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</si>
  <si>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</si>
  <si>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</si>
  <si>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</si>
  <si>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</si>
  <si>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</si>
  <si>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</si>
  <si>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</si>
  <si>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</si>
  <si>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</si>
  <si>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</si>
  <si>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</si>
  <si>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</si>
  <si>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</si>
  <si>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</si>
  <si>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</si>
  <si>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</si>
  <si>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</si>
  <si>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</si>
  <si>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</si>
  <si>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</si>
  <si>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</si>
  <si>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</si>
  <si>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</si>
  <si>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</si>
  <si>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</si>
  <si>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</si>
  <si>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</si>
  <si>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</si>
  <si>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</si>
  <si>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</si>
  <si>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</si>
  <si>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</si>
  <si>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</si>
  <si>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</si>
  <si>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</si>
  <si>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</si>
  <si>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</si>
  <si>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</si>
  <si>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</si>
  <si>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</si>
  <si>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</si>
  <si>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</si>
  <si>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</si>
  <si>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</si>
  <si>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</si>
  <si>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</si>
  <si>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</si>
  <si>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</si>
  <si>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</si>
  <si>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</si>
  <si>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</si>
  <si>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</si>
  <si>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</si>
  <si>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</si>
  <si>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</si>
  <si>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</si>
  <si>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</si>
  <si>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</si>
  <si>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</si>
  <si>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</si>
  <si>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</si>
  <si>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</si>
  <si>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</si>
  <si>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</si>
  <si>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</si>
  <si>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</si>
  <si>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</si>
  <si>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</si>
  <si>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</si>
  <si>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</si>
  <si>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</si>
  <si>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</si>
  <si>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</si>
  <si>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</si>
  <si>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</si>
  <si>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</si>
  <si>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</si>
  <si>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</si>
  <si>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</si>
  <si>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</si>
  <si>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</si>
  <si>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</si>
  <si>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</si>
  <si>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</si>
  <si>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</si>
  <si>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</si>
  <si>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</si>
  <si>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</si>
  <si>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</si>
  <si>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</si>
  <si>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</si>
  <si>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</si>
  <si>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</si>
  <si>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</si>
  <si>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</si>
  <si>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</si>
  <si>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</si>
  <si>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</si>
  <si>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</si>
  <si>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</si>
  <si>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</si>
  <si>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</si>
  <si>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</si>
  <si>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</si>
  <si>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</si>
  <si>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</si>
  <si>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</si>
  <si>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</si>
  <si>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</si>
  <si>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</si>
  <si>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</si>
  <si>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</si>
  <si>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</si>
  <si>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</si>
  <si>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</si>
  <si>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</si>
  <si>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</si>
  <si>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</si>
  <si>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</si>
  <si>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</si>
  <si>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</si>
  <si>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</si>
  <si>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</si>
  <si>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</si>
  <si>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</si>
  <si>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</si>
  <si>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</si>
  <si>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</si>
  <si>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</si>
  <si>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</si>
  <si>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</si>
  <si>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</si>
  <si>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</si>
  <si>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</si>
  <si>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</si>
  <si>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</si>
  <si>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</si>
  <si>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</si>
  <si>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</si>
  <si>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</si>
  <si>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</si>
  <si>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</si>
  <si>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</si>
  <si>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</si>
  <si>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</si>
  <si>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</si>
  <si>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</si>
  <si>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</si>
  <si>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</si>
  <si>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</si>
  <si>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</si>
  <si>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</si>
  <si>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</si>
  <si>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</si>
  <si>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</si>
  <si>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</si>
  <si>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</si>
  <si>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</si>
  <si>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</si>
  <si>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</si>
  <si>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</si>
  <si>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</si>
  <si>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</si>
  <si>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</si>
  <si>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</si>
  <si>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</si>
  <si>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</si>
  <si>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</si>
  <si>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</si>
  <si>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</si>
  <si>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</si>
  <si>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</si>
  <si>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</si>
  <si>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</si>
  <si>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</si>
  <si>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</si>
  <si>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</si>
  <si>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</si>
  <si>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</si>
  <si>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</si>
  <si>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</si>
  <si>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</si>
  <si>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</si>
  <si>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</si>
  <si>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</si>
  <si>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</si>
  <si>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</si>
  <si>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</si>
  <si>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</si>
  <si>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</si>
  <si>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</si>
  <si>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</si>
  <si>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</si>
  <si>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</si>
  <si>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</si>
  <si>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</si>
  <si>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</si>
  <si>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</si>
  <si>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</si>
  <si>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</si>
  <si>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</si>
  <si>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</si>
  <si>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</si>
  <si>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</si>
  <si>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</si>
  <si>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</si>
  <si>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</si>
  <si>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</si>
  <si>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</si>
  <si>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</si>
  <si>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</si>
  <si>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</si>
  <si>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</si>
  <si>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</si>
  <si>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</si>
  <si>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</si>
  <si>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</si>
  <si>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</si>
  <si>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</si>
  <si>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</si>
  <si>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</si>
  <si>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</si>
  <si>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</si>
  <si>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</si>
  <si>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</si>
  <si>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</si>
  <si>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</si>
  <si>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</si>
  <si>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</si>
  <si>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</si>
  <si>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</si>
  <si>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</si>
  <si>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</si>
  <si>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</si>
  <si>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</si>
  <si>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</si>
  <si>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</si>
  <si>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</si>
  <si>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</si>
  <si>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</si>
  <si>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</si>
  <si>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</si>
  <si>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</si>
  <si>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</si>
  <si>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</si>
  <si>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</si>
  <si>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</si>
  <si>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</si>
  <si>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</si>
  <si>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</si>
  <si>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</si>
  <si>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</si>
  <si>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</si>
  <si>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</si>
  <si>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</si>
  <si>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</si>
  <si>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</si>
  <si>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</si>
  <si>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</si>
  <si>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</si>
  <si>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</si>
  <si>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</si>
  <si>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</si>
  <si>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</si>
  <si>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</si>
  <si>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</si>
  <si>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</si>
  <si>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</si>
  <si>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</si>
  <si>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</si>
  <si>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</si>
  <si>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</si>
  <si>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</si>
  <si>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</si>
  <si>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</si>
  <si>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</si>
  <si>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</si>
  <si>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</si>
  <si>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</si>
  <si>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</si>
  <si>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</si>
  <si>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</si>
  <si>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</si>
  <si>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</si>
  <si>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</si>
  <si>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</si>
  <si>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</si>
  <si>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</si>
  <si>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</si>
  <si>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</si>
  <si>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</si>
  <si>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</si>
  <si>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</si>
  <si>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</si>
  <si>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</si>
  <si>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</si>
  <si>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</si>
  <si>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</si>
  <si>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</si>
  <si>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</si>
  <si>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</si>
  <si>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</si>
  <si>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</si>
  <si>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</si>
  <si>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</si>
  <si>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</si>
  <si>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</si>
  <si>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</si>
  <si>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</si>
  <si>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</si>
  <si>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</si>
  <si>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</si>
  <si>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</si>
  <si>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</si>
  <si>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</si>
  <si>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</si>
  <si>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</si>
  <si>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</si>
  <si>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</si>
  <si>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</si>
  <si>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</si>
  <si>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</si>
  <si>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</si>
  <si>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</si>
  <si>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</si>
  <si>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</si>
  <si>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</si>
  <si>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</si>
  <si>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</si>
  <si>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</si>
  <si>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</si>
  <si>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</si>
  <si>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</si>
  <si>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</si>
  <si>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</si>
  <si>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</si>
  <si>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</si>
  <si>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</si>
  <si>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</si>
  <si>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</si>
  <si>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</si>
  <si>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</si>
  <si>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</si>
  <si>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</si>
  <si>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</si>
  <si>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</si>
  <si>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</si>
  <si>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</si>
  <si>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</si>
  <si>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</si>
  <si>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</si>
  <si>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</si>
  <si>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</si>
  <si>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</si>
  <si>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</si>
  <si>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</si>
  <si>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</si>
  <si>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</si>
  <si>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</si>
  <si>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</si>
  <si>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</si>
  <si>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</si>
  <si>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</si>
  <si>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</si>
  <si>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</si>
  <si>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</si>
  <si>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</si>
  <si>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</si>
  <si>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</si>
  <si>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</si>
  <si>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</si>
  <si>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</si>
  <si>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</si>
  <si>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</si>
  <si>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</si>
  <si>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</si>
  <si>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</si>
  <si>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</si>
  <si>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</si>
  <si>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</si>
  <si>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</si>
  <si>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</si>
  <si>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</si>
  <si>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</si>
  <si>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</si>
  <si>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</si>
  <si>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</si>
  <si>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</si>
  <si>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</si>
  <si>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</si>
  <si>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</si>
  <si>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</si>
  <si>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</si>
  <si>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</si>
  <si>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</si>
  <si>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</si>
  <si>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</si>
  <si>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</si>
  <si>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</si>
  <si>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</si>
  <si>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</si>
  <si>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</si>
  <si>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</si>
  <si>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</si>
  <si>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</si>
  <si>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</si>
  <si>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</si>
  <si>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</si>
  <si>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</si>
  <si>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</si>
  <si>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</si>
  <si>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</si>
  <si>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</si>
  <si>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</si>
  <si>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</si>
  <si>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</si>
  <si>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</si>
  <si>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</si>
  <si>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</si>
  <si>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</si>
  <si>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</si>
  <si>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</si>
  <si>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</si>
  <si>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</si>
  <si>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</si>
  <si>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</si>
  <si>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</si>
  <si>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</si>
  <si>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</si>
  <si>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</si>
  <si>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</si>
  <si>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</si>
  <si>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</si>
  <si>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</si>
  <si>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</si>
  <si>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</si>
  <si>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</si>
  <si>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</si>
  <si>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</si>
  <si>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</si>
  <si>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</si>
  <si>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</si>
  <si>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</si>
  <si>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</si>
  <si>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</si>
  <si>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</si>
  <si>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</si>
  <si>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</si>
  <si>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</si>
  <si>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</si>
  <si>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</si>
  <si>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</si>
  <si>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</si>
  <si>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</si>
  <si>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</si>
  <si>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</si>
  <si>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</si>
  <si>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</si>
  <si>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</si>
  <si>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</si>
  <si>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</si>
  <si>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</si>
  <si>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</si>
  <si>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</si>
  <si>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</si>
  <si>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</si>
  <si>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</si>
  <si>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</si>
  <si>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</si>
  <si>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</si>
  <si>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</si>
  <si>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</si>
  <si>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</si>
  <si>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</si>
  <si>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</si>
  <si>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</si>
  <si>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</si>
  <si>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</si>
  <si>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</si>
  <si>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</si>
  <si>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</si>
  <si>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</si>
  <si>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</si>
  <si>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</si>
  <si>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</si>
  <si>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</si>
  <si>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</si>
  <si>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</si>
  <si>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</si>
  <si>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</si>
  <si>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</si>
  <si>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</si>
  <si>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</si>
  <si>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</si>
  <si>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</si>
  <si>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</si>
  <si>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</si>
  <si>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</si>
  <si>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</si>
  <si>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</si>
  <si>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</si>
  <si>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</si>
  <si>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</si>
  <si>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</si>
  <si>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</si>
  <si>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</si>
  <si>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</si>
  <si>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</si>
  <si>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</si>
  <si>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</si>
  <si>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</si>
  <si>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</si>
  <si>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</si>
  <si>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</si>
  <si>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</si>
  <si>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</si>
  <si>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</si>
  <si>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</si>
  <si>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</si>
  <si>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</si>
  <si>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</si>
  <si>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</si>
  <si>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</si>
  <si>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</si>
  <si>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</si>
  <si>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</si>
  <si>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</si>
  <si>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</si>
  <si>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</si>
  <si>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</si>
  <si>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</si>
  <si>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</si>
  <si>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</si>
  <si>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</si>
  <si>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</si>
  <si>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</si>
  <si>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</si>
  <si>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</si>
  <si>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</si>
  <si>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</si>
  <si>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</si>
  <si>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</si>
  <si>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</si>
  <si>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</si>
  <si>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</si>
  <si>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</si>
  <si>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</si>
  <si>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</si>
  <si>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</si>
  <si>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</si>
  <si>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</si>
  <si>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</si>
  <si>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</si>
  <si>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</si>
  <si>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</si>
  <si>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</si>
  <si>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</si>
  <si>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</si>
  <si>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</si>
  <si>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</si>
  <si>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</si>
  <si>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</si>
  <si>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</si>
  <si>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</si>
  <si>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</si>
  <si>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</si>
  <si>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</si>
  <si>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</si>
  <si>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</si>
  <si>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</si>
  <si>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</si>
  <si>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</si>
  <si>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</si>
  <si>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</si>
  <si>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</si>
  <si>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</si>
  <si>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</si>
  <si>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</si>
  <si>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</si>
  <si>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</si>
  <si>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</si>
  <si>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</si>
  <si>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</si>
  <si>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</si>
  <si>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</si>
  <si>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</si>
  <si>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</si>
  <si>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</si>
  <si>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</si>
  <si>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</si>
  <si>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</si>
  <si>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</si>
  <si>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</si>
  <si>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</si>
  <si>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</si>
  <si>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</si>
  <si>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</si>
  <si>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</si>
  <si>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</si>
  <si>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</si>
  <si>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</si>
  <si>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</si>
  <si>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</si>
  <si>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</si>
  <si>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</si>
  <si>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</si>
  <si>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</si>
  <si>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</si>
  <si>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</si>
  <si>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</si>
  <si>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</si>
  <si>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</si>
  <si>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</si>
  <si>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</si>
  <si>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</si>
  <si>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</si>
  <si>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</si>
  <si>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</si>
  <si>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</si>
  <si>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</si>
  <si>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</si>
  <si>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</si>
  <si>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</si>
  <si>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</si>
  <si>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</si>
  <si>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</si>
  <si>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</si>
  <si>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</si>
  <si>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</si>
  <si>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</si>
  <si>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</si>
  <si>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</si>
  <si>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</si>
  <si>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</si>
  <si>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</si>
  <si>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</si>
  <si>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</si>
  <si>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</si>
  <si>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</si>
  <si>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</si>
  <si>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</si>
  <si>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</si>
  <si>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</si>
  <si>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</si>
  <si>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</si>
  <si>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</si>
  <si>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</si>
  <si>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</si>
  <si>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</si>
  <si>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</si>
  <si>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</si>
  <si>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</si>
  <si>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</si>
  <si>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</si>
  <si>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</si>
  <si>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</si>
  <si>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</si>
  <si>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</si>
  <si>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</si>
  <si>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</si>
  <si>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</si>
  <si>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</si>
  <si>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</si>
  <si>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</si>
  <si>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</si>
  <si>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</si>
  <si>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</si>
  <si>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</si>
  <si>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</si>
  <si>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</si>
  <si>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</si>
  <si>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</si>
  <si>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</si>
  <si>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</si>
  <si>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</si>
  <si>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</si>
  <si>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</si>
  <si>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</si>
  <si>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</si>
  <si>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</si>
  <si>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</si>
  <si>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</si>
  <si>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</si>
  <si>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</si>
  <si>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</si>
  <si>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</si>
  <si>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</si>
  <si>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</si>
  <si>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</si>
  <si>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</si>
  <si>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</si>
  <si>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</si>
  <si>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</si>
  <si>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</si>
  <si>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</si>
  <si>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</si>
  <si>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</si>
  <si>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</si>
  <si>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</si>
  <si>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</si>
  <si>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</si>
  <si>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</si>
  <si>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</si>
  <si>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</si>
  <si>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</si>
  <si>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</si>
  <si>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</si>
  <si>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</si>
  <si>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</si>
  <si>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</si>
  <si>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</si>
  <si>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</si>
  <si>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</si>
  <si>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</si>
  <si>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</si>
  <si>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</si>
  <si>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</si>
  <si>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</si>
  <si>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</si>
  <si>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</si>
  <si>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</si>
  <si>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</si>
  <si>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</si>
  <si>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</si>
  <si>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</si>
  <si>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</si>
  <si>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</si>
  <si>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</si>
  <si>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</si>
  <si>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</si>
  <si>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</si>
  <si>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</si>
  <si>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</si>
  <si>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</si>
  <si>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</si>
  <si>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</si>
  <si>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</si>
  <si>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</si>
  <si>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</si>
  <si>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</si>
  <si>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</si>
  <si>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</si>
  <si>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</si>
  <si>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</si>
  <si>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</si>
  <si>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</si>
  <si>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</si>
  <si>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</si>
  <si>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</si>
  <si>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</si>
  <si>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</si>
  <si>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</si>
  <si>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</si>
  <si>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</si>
  <si>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</si>
  <si>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</si>
  <si>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</si>
  <si>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</si>
  <si>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</si>
  <si>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</si>
  <si>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</si>
  <si>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</si>
  <si>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</si>
  <si>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</si>
  <si>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</si>
  <si>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</si>
  <si>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</si>
  <si>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</si>
  <si>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</si>
  <si>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</si>
  <si>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</si>
  <si>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</si>
  <si>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</si>
  <si>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</si>
  <si>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</si>
  <si>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</si>
  <si>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</si>
  <si>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</si>
  <si>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</si>
  <si>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</si>
  <si>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</si>
  <si>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</si>
  <si>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</si>
  <si>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</si>
  <si>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</si>
  <si>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</si>
  <si>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</si>
  <si>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</si>
  <si>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</si>
  <si>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</si>
  <si>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</si>
  <si>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</si>
  <si>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</si>
  <si>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</si>
  <si>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</si>
  <si>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</si>
  <si>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</si>
  <si>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</si>
  <si>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</si>
  <si>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</si>
  <si>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</si>
  <si>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</si>
  <si>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</si>
  <si>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</si>
  <si>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</si>
  <si>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</si>
  <si>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</si>
  <si>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</si>
  <si>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</si>
  <si>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</si>
  <si>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</si>
  <si>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</si>
  <si>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</si>
  <si>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</si>
  <si>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</si>
  <si>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</si>
  <si>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</si>
  <si>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</si>
  <si>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</si>
  <si>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</si>
  <si>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</si>
  <si>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</si>
  <si>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</si>
  <si>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</si>
  <si>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</si>
  <si>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</si>
  <si>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</si>
  <si>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</si>
  <si>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</si>
  <si>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</si>
  <si>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</si>
  <si>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</si>
  <si>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</si>
  <si>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</si>
  <si>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</si>
  <si>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</si>
  <si>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</si>
  <si>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</si>
  <si>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</si>
  <si>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</si>
  <si>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</si>
  <si>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</si>
  <si>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</si>
  <si>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</si>
  <si>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</si>
  <si>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</si>
  <si>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</si>
  <si>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</si>
  <si>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</si>
  <si>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</si>
  <si>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</si>
  <si>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</si>
  <si>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</si>
  <si>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</si>
  <si>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</si>
  <si>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</si>
  <si>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</si>
  <si>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</si>
  <si>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</si>
  <si>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</si>
  <si>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</si>
  <si>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</si>
  <si>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</si>
  <si>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</si>
  <si>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</si>
  <si>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</si>
  <si>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</si>
  <si>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</si>
  <si>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</si>
  <si>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</si>
  <si>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</si>
  <si>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</si>
  <si>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</si>
  <si>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</si>
  <si>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</si>
  <si>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</si>
  <si>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</si>
  <si>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</si>
  <si>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</si>
  <si>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</si>
  <si>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</si>
  <si>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</si>
  <si>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</si>
  <si>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</si>
  <si>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</si>
  <si>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</si>
  <si>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</si>
  <si>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</si>
  <si>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</si>
  <si>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</si>
  <si>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</si>
  <si>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</si>
  <si>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</si>
  <si>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</si>
  <si>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</si>
  <si>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</si>
  <si>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</si>
  <si>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</si>
  <si>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</si>
  <si>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</si>
  <si>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</si>
  <si>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</si>
  <si>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</si>
  <si>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</si>
  <si>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</si>
  <si>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</si>
  <si>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</si>
  <si>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</si>
  <si>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</si>
  <si>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</si>
  <si>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</si>
  <si>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</si>
  <si>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</si>
  <si>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</si>
  <si>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</si>
  <si>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</si>
  <si>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</si>
  <si>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</si>
  <si>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</si>
  <si>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</si>
  <si>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</si>
  <si>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</si>
  <si>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</si>
  <si>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</si>
  <si>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</si>
  <si>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</si>
  <si>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</si>
  <si>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</si>
  <si>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</si>
  <si>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</si>
  <si>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</si>
  <si>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</si>
  <si>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</si>
  <si>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</si>
  <si>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</si>
  <si>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</si>
  <si>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</si>
  <si>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</si>
  <si>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</si>
  <si>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</si>
  <si>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</si>
  <si>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</si>
  <si>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</si>
  <si>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</si>
  <si>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</si>
  <si>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</si>
  <si>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</si>
  <si>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</si>
  <si>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</si>
  <si>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</si>
  <si>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</si>
  <si>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</si>
  <si>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</si>
  <si>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</si>
  <si>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</si>
  <si>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</si>
  <si>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</si>
  <si>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</si>
  <si>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</si>
  <si>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</si>
  <si>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</si>
  <si>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</si>
  <si>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</si>
  <si>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</si>
  <si>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</si>
  <si>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</si>
  <si>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</si>
  <si>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</si>
  <si>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</si>
  <si>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</si>
  <si>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</si>
  <si>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</si>
  <si>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</si>
  <si>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</si>
  <si>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</si>
  <si>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</si>
  <si>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</si>
  <si>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</si>
  <si>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</si>
  <si>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</si>
  <si>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</si>
  <si>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</si>
  <si>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</si>
  <si>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</si>
  <si>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</si>
  <si>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</si>
  <si>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</si>
  <si>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</si>
  <si>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</si>
  <si>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</si>
  <si>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</si>
  <si>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</si>
  <si>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</si>
  <si>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</si>
  <si>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</si>
  <si>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</si>
  <si>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</si>
  <si>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</si>
  <si>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</si>
  <si>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</si>
  <si>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</si>
  <si>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</si>
  <si>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</si>
  <si>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</si>
  <si>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</si>
  <si>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</si>
  <si>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</si>
  <si>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</si>
  <si>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</si>
  <si>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</si>
  <si>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</si>
  <si>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</si>
  <si>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</si>
  <si>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</si>
  <si>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</si>
  <si>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</si>
  <si>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</si>
  <si>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</si>
  <si>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</si>
  <si>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</si>
  <si>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</si>
  <si>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</si>
  <si>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</si>
  <si>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</si>
  <si>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</si>
  <si>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</si>
  <si>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</si>
  <si>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</si>
  <si>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</si>
  <si>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</si>
  <si>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</si>
  <si>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</si>
  <si>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</si>
  <si>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</si>
  <si>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</si>
  <si>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</si>
  <si>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</si>
  <si>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</si>
  <si>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</si>
  <si>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</si>
  <si>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</si>
  <si>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</si>
  <si>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</si>
  <si>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</si>
  <si>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</si>
  <si>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</si>
  <si>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</si>
  <si>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</si>
  <si>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</si>
  <si>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</si>
  <si>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</si>
  <si>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</si>
  <si>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</si>
  <si>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</si>
  <si>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</si>
  <si>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</si>
  <si>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</si>
  <si>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</si>
  <si>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</si>
  <si>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</si>
  <si>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</si>
  <si>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</si>
  <si>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</si>
  <si>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</si>
  <si>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</si>
  <si>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</si>
  <si>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</si>
  <si>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</si>
  <si>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</si>
  <si>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</si>
  <si>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</si>
  <si>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</si>
  <si>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</si>
  <si>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</si>
  <si>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</si>
  <si>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</si>
  <si>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</si>
  <si>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</si>
  <si>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</si>
  <si>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</si>
  <si>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</si>
  <si>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</si>
  <si>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</si>
  <si>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</si>
  <si>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</si>
  <si>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</si>
  <si>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</si>
  <si>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</si>
  <si>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</si>
  <si>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</si>
  <si>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</si>
  <si>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</si>
  <si>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</si>
  <si>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</si>
  <si>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</si>
  <si>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</si>
  <si>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</si>
  <si>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</si>
  <si>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</si>
  <si>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</si>
  <si>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</si>
  <si>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</si>
  <si>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</si>
  <si>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</si>
  <si>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</si>
  <si>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</si>
  <si>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</si>
  <si>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</si>
  <si>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</si>
  <si>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</si>
  <si>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</si>
  <si>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</si>
  <si>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</si>
  <si>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</si>
  <si>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</si>
  <si>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</si>
  <si>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</si>
  <si>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</si>
  <si>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</si>
  <si>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</si>
  <si>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</si>
  <si>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</si>
  <si>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</si>
  <si>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</si>
  <si>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</si>
  <si>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</si>
  <si>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</si>
  <si>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</si>
  <si>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</si>
  <si>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</si>
  <si>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</si>
  <si>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</si>
  <si>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</si>
  <si>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</si>
  <si>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</si>
  <si>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</si>
  <si>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</si>
  <si>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</si>
  <si>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</si>
  <si>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</si>
  <si>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</si>
  <si>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</si>
  <si>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</si>
  <si>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</si>
  <si>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</si>
  <si>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</si>
  <si>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</si>
  <si>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</si>
  <si>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</si>
  <si>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</si>
  <si>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</si>
  <si>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</si>
  <si>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</si>
  <si>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</si>
  <si>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</si>
  <si>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</si>
  <si>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</si>
  <si>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</si>
  <si>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</si>
  <si>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</si>
  <si>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</si>
  <si>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</si>
  <si>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</si>
  <si>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</si>
  <si>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</si>
  <si>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</si>
  <si>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</si>
  <si>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</si>
  <si>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</si>
  <si>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</si>
  <si>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</si>
  <si>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</si>
  <si>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</si>
  <si>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</si>
  <si>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</si>
  <si>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</si>
  <si>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</si>
  <si>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</si>
  <si>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</si>
  <si>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</si>
  <si>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</si>
  <si>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</si>
  <si>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</si>
  <si>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</si>
  <si>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</si>
  <si>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</si>
  <si>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</si>
  <si>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</si>
  <si>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</si>
  <si>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</si>
  <si>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</si>
  <si>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</si>
  <si>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</si>
  <si>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</si>
  <si>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</si>
  <si>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</si>
  <si>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</si>
  <si>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</si>
  <si>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</si>
  <si>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</si>
  <si>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</si>
  <si>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</si>
  <si>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</si>
  <si>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</si>
  <si>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</si>
  <si>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</si>
  <si>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</si>
  <si>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</si>
  <si>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</si>
  <si>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</si>
  <si>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</si>
  <si>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</si>
  <si>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</si>
  <si>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</si>
  <si>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</si>
  <si>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</si>
  <si>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</si>
  <si>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</si>
  <si>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</si>
  <si>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</si>
  <si>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</si>
  <si>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</si>
  <si>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</si>
  <si>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</si>
  <si>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</si>
  <si>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</si>
  <si>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</si>
  <si>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</si>
  <si>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</si>
  <si>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</si>
  <si>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</si>
  <si>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</si>
  <si>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</si>
  <si>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</si>
  <si>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</si>
  <si>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</si>
  <si>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</si>
  <si>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</si>
  <si>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</si>
  <si>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</si>
  <si>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</si>
  <si>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</si>
  <si>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</si>
  <si>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</si>
  <si>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</si>
  <si>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</si>
  <si>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</si>
  <si>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</si>
  <si>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</si>
  <si>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</si>
  <si>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</si>
  <si>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</si>
  <si>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</si>
  <si>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</si>
  <si>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</si>
  <si>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</si>
  <si>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</si>
  <si>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</si>
  <si>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</si>
  <si>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</si>
  <si>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</si>
  <si>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</si>
  <si>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</si>
  <si>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</si>
  <si>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</si>
  <si>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</si>
  <si>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</si>
  <si>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</si>
  <si>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</si>
  <si>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</si>
  <si>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</si>
  <si>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</si>
  <si>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</si>
  <si>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</si>
  <si>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</si>
  <si>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</si>
  <si>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</si>
  <si>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</si>
  <si>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</si>
  <si>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</si>
  <si>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</si>
  <si>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</si>
  <si>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</si>
  <si>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</si>
  <si>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</si>
  <si>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</si>
  <si>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</si>
  <si>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</si>
  <si>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</si>
  <si>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</si>
  <si>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</si>
  <si>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</si>
  <si>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</si>
  <si>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</si>
  <si>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</si>
  <si>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</si>
  <si>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</si>
  <si>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</si>
  <si>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</si>
  <si>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</si>
  <si>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</si>
  <si>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</si>
  <si>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</si>
  <si>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</si>
  <si>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</si>
  <si>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</si>
  <si>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</si>
  <si>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</si>
  <si>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</si>
  <si>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</si>
  <si>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</si>
  <si>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</si>
  <si>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</si>
  <si>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</si>
  <si>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</si>
  <si>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</si>
  <si>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</si>
  <si>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</si>
  <si>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</si>
  <si>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</si>
  <si>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</si>
  <si>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</si>
  <si>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</si>
  <si>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</si>
  <si>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</si>
  <si>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</si>
  <si>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</si>
  <si>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</si>
  <si>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</si>
  <si>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</si>
  <si>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</si>
  <si>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</si>
  <si>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</si>
  <si>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</si>
  <si>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</si>
  <si>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</si>
  <si>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</si>
  <si>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</si>
  <si>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</si>
  <si>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</si>
  <si>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</si>
  <si>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</si>
  <si>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</si>
  <si>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</si>
  <si>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</si>
  <si>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</si>
  <si>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</si>
  <si>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</si>
  <si>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</si>
  <si>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</si>
  <si>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</si>
  <si>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</si>
  <si>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</si>
  <si>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</si>
  <si>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</si>
  <si>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</si>
  <si>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</si>
  <si>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</si>
  <si>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</si>
  <si>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</si>
  <si>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</si>
  <si>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</si>
  <si>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</si>
  <si>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</si>
  <si>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</si>
  <si>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</si>
  <si>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</si>
  <si>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</si>
  <si>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</si>
  <si>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</si>
  <si>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</si>
  <si>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</si>
  <si>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</si>
  <si>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</si>
  <si>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</si>
  <si>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</si>
  <si>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</si>
  <si>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</si>
  <si>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</si>
  <si>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</si>
  <si>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</si>
  <si>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</si>
  <si>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</si>
  <si>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</si>
  <si>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</si>
  <si>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</si>
  <si>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</si>
  <si>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</si>
  <si>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</si>
  <si>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</si>
  <si>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</si>
  <si>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</si>
  <si>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</si>
  <si>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</si>
  <si>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</si>
  <si>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</si>
  <si>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</si>
  <si>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</si>
  <si>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</si>
  <si>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</si>
  <si>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</si>
  <si>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</si>
  <si>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</si>
  <si>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</si>
  <si>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</si>
  <si>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</si>
  <si>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</si>
  <si>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</si>
  <si>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</si>
  <si>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</si>
  <si>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</si>
  <si>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</si>
  <si>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</si>
  <si>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</si>
  <si>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</si>
  <si>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</si>
  <si>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</si>
  <si>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</si>
  <si>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</si>
  <si>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</si>
  <si>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</si>
  <si>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</si>
  <si>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</si>
  <si>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</si>
  <si>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</si>
  <si>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</si>
  <si>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</si>
  <si>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</si>
  <si>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</si>
  <si>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</si>
  <si>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</si>
  <si>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</si>
  <si>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</si>
  <si>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</si>
  <si>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</si>
  <si>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</si>
  <si>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</si>
  <si>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</si>
  <si>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</si>
  <si>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</si>
  <si>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</si>
  <si>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</si>
  <si>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</si>
  <si>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</si>
  <si>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</si>
  <si>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</si>
  <si>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</si>
  <si>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</si>
  <si>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</si>
  <si>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</si>
  <si>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</si>
  <si>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</si>
  <si>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</si>
  <si>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</si>
  <si>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</si>
  <si>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</si>
  <si>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</si>
  <si>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</si>
  <si>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</si>
  <si>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</si>
  <si>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</si>
  <si>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</si>
  <si>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</si>
  <si>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</si>
  <si>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</si>
  <si>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</si>
  <si>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</si>
  <si>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</si>
  <si>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</si>
  <si>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</si>
  <si>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</si>
  <si>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</si>
  <si>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</si>
  <si>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</si>
  <si>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</si>
  <si>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</si>
  <si>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</si>
  <si>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</si>
  <si>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</si>
  <si>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</si>
  <si>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</si>
  <si>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</si>
  <si>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</si>
  <si>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</si>
  <si>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</si>
  <si>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</si>
  <si>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</si>
  <si>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</si>
  <si>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</si>
  <si>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</si>
  <si>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</si>
  <si>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</si>
  <si>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</si>
  <si>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</si>
  <si>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</si>
  <si>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</si>
  <si>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</si>
  <si>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</si>
  <si>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</si>
  <si>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</si>
  <si>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</si>
  <si>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</si>
  <si>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</si>
  <si>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</si>
  <si>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</si>
  <si>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</si>
  <si>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</si>
  <si>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</si>
  <si>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</si>
  <si>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</si>
  <si>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</si>
  <si>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</si>
  <si>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</si>
  <si>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</si>
  <si>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</si>
  <si>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</si>
  <si>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</si>
  <si>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</si>
  <si>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</si>
  <si>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</si>
  <si>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</si>
  <si>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</si>
  <si>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</si>
  <si>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</si>
  <si>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</si>
  <si>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</si>
  <si>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</si>
  <si>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</si>
  <si>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</si>
  <si>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</si>
  <si>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</si>
  <si>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</si>
  <si>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</si>
  <si>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</si>
  <si>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</si>
  <si>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</si>
  <si>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</si>
  <si>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</si>
  <si>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</si>
  <si>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</si>
  <si>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</si>
  <si>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</si>
  <si>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</si>
  <si>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</si>
  <si>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</si>
  <si>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</si>
  <si>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</si>
  <si>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</si>
  <si>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</si>
  <si>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</si>
  <si>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</si>
  <si>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</si>
  <si>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</si>
  <si>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</si>
  <si>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</si>
  <si>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</si>
  <si>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</si>
  <si>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</si>
  <si>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</si>
  <si>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</si>
  <si>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</si>
  <si>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</si>
  <si>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</si>
  <si>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</si>
  <si>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</si>
  <si>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</si>
  <si>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</si>
  <si>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</si>
  <si>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</si>
  <si>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</si>
  <si>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</si>
  <si>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</si>
  <si>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</si>
  <si>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</si>
  <si>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</si>
  <si>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</si>
  <si>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</si>
  <si>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</si>
  <si>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</si>
  <si>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</si>
  <si>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</si>
  <si>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</si>
  <si>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</si>
  <si>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</si>
  <si>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</si>
  <si>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</si>
  <si>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</si>
  <si>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</si>
  <si>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</si>
  <si>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</si>
  <si>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</si>
  <si>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</si>
  <si>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</si>
  <si>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</si>
  <si>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</si>
  <si>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</si>
  <si>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</si>
  <si>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</si>
  <si>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</si>
  <si>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</si>
  <si>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</si>
  <si>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</si>
  <si>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</si>
  <si>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</si>
  <si>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</si>
  <si>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</si>
  <si>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</si>
  <si>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</si>
  <si>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</si>
  <si>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</si>
  <si>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</si>
  <si>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</si>
  <si>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</si>
  <si>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</si>
  <si>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</si>
  <si>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</si>
  <si>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</si>
  <si>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</si>
  <si>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</si>
  <si>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</si>
  <si>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</si>
  <si>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</si>
  <si>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</si>
  <si>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</si>
  <si>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</si>
  <si>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</si>
  <si>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</si>
  <si>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</si>
  <si>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</si>
  <si>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</si>
  <si>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</si>
  <si>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</si>
  <si>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</si>
  <si>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</si>
  <si>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</si>
  <si>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</si>
  <si>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</si>
  <si>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</si>
  <si>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</si>
  <si>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</si>
  <si>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</si>
  <si>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</si>
  <si>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</si>
  <si>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</si>
  <si>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</si>
  <si>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</si>
  <si>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</si>
  <si>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</si>
  <si>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</si>
  <si>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</si>
  <si>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</si>
  <si>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</si>
  <si>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</si>
  <si>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</si>
  <si>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</si>
  <si>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</si>
  <si>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</si>
  <si>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</si>
  <si>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</si>
  <si>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</si>
  <si>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</si>
  <si>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</si>
  <si>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</si>
  <si>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</si>
  <si>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</si>
  <si>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</si>
  <si>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</si>
  <si>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</si>
  <si>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</si>
  <si>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</si>
  <si>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</si>
  <si>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</si>
  <si>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</si>
  <si>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</si>
  <si>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</si>
  <si>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</si>
  <si>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</si>
  <si>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</si>
  <si>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</si>
  <si>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</si>
  <si>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</si>
  <si>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</si>
  <si>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</si>
  <si>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</si>
  <si>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</si>
  <si>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</si>
  <si>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</si>
  <si>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</si>
  <si>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</si>
  <si>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</si>
  <si>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</si>
  <si>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</si>
  <si>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</si>
  <si>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</si>
  <si>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</si>
  <si>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</si>
  <si>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</si>
  <si>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</si>
  <si>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</si>
  <si>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</si>
  <si>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</si>
  <si>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</si>
  <si>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</si>
  <si>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</si>
  <si>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</si>
  <si>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</si>
  <si>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</si>
  <si>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</si>
  <si>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</si>
  <si>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</si>
  <si>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</si>
  <si>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</si>
  <si>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</si>
  <si>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</si>
  <si>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</si>
  <si>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</si>
  <si>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</si>
  <si>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</si>
  <si>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</si>
  <si>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</si>
  <si>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</si>
  <si>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</si>
  <si>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</si>
  <si>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</si>
  <si>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</si>
  <si>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</si>
  <si>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</si>
  <si>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</si>
  <si>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</si>
  <si>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</si>
  <si>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</si>
  <si>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</si>
  <si>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</si>
  <si>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</si>
  <si>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</si>
  <si>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</si>
  <si>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</si>
  <si>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</si>
  <si>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</si>
  <si>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</si>
  <si>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</si>
  <si>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</si>
  <si>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</si>
  <si>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</si>
  <si>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</si>
  <si>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</si>
  <si>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</si>
  <si>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</si>
  <si>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</si>
  <si>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</si>
  <si>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</si>
  <si>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</si>
  <si>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</si>
  <si>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</si>
  <si>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</si>
  <si>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</si>
  <si>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</si>
  <si>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</si>
  <si>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</si>
  <si>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</si>
  <si>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</si>
  <si>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</si>
  <si>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</si>
  <si>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</si>
  <si>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</si>
  <si>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</si>
  <si>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</si>
  <si>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</si>
  <si>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</si>
  <si>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</si>
  <si>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</si>
  <si>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</si>
  <si>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</si>
  <si>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</si>
  <si>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</si>
  <si>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</si>
  <si>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</si>
  <si>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</si>
  <si>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</si>
  <si>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</si>
  <si>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</si>
  <si>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</si>
  <si>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</si>
  <si>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</si>
  <si>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</si>
  <si>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</si>
  <si>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</si>
  <si>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</si>
  <si>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</si>
  <si>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</si>
  <si>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</si>
  <si>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</si>
  <si>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</si>
  <si>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</si>
  <si>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</si>
  <si>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</si>
  <si>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</si>
  <si>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</si>
  <si>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</si>
  <si>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</si>
  <si>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</si>
  <si>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</si>
  <si>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</si>
  <si>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</si>
  <si>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</si>
  <si>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</si>
  <si>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</si>
  <si>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</si>
  <si>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</si>
  <si>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</si>
  <si>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</si>
  <si>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</si>
  <si>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</si>
  <si>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</si>
  <si>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</si>
  <si>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</si>
  <si>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</si>
  <si>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</si>
  <si>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</si>
  <si>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</si>
  <si>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</si>
  <si>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</si>
  <si>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</si>
  <si>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</si>
  <si>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</si>
  <si>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</si>
  <si>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</si>
  <si>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</si>
  <si>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</si>
  <si>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</si>
  <si>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</si>
  <si>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</si>
  <si>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</si>
  <si>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</si>
  <si>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</si>
  <si>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</si>
  <si>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</si>
  <si>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</si>
  <si>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</si>
  <si>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</si>
  <si>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</si>
  <si>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</si>
  <si>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</si>
  <si>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</si>
  <si>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</si>
  <si>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</si>
  <si>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</si>
  <si>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</si>
  <si>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</si>
  <si>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</si>
  <si>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</si>
  <si>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</si>
  <si>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</si>
  <si>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</si>
  <si>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</si>
  <si>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</si>
  <si>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</si>
  <si>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</si>
  <si>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</si>
  <si>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</si>
  <si>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</si>
  <si>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</si>
  <si>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</si>
  <si>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</si>
  <si>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</si>
  <si>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</si>
  <si>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</si>
  <si>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</si>
  <si>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</si>
  <si>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</si>
  <si>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</si>
  <si>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</si>
  <si>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</si>
  <si>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</si>
  <si>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</si>
  <si>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</si>
  <si>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</si>
  <si>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</si>
  <si>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</si>
  <si>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</si>
  <si>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</si>
  <si>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</si>
  <si>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</si>
  <si>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</si>
  <si>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</si>
  <si>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</si>
  <si>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</si>
  <si>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</si>
  <si>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</si>
  <si>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</si>
  <si>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</si>
  <si>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</si>
  <si>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</si>
  <si>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</si>
  <si>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</si>
  <si>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</si>
  <si>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</si>
  <si>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</si>
  <si>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</si>
  <si>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</si>
  <si>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</si>
  <si>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</si>
  <si>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</si>
  <si>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</si>
  <si>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</si>
  <si>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</si>
  <si>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</si>
  <si>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</si>
  <si>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</si>
  <si>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</si>
  <si>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</si>
  <si>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</si>
  <si>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</si>
  <si>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</si>
  <si>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</si>
  <si>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</si>
  <si>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</si>
  <si>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</si>
  <si>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</si>
  <si>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</si>
  <si>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</si>
  <si>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</si>
  <si>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</si>
  <si>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</si>
  <si>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</si>
  <si>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</si>
  <si>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</si>
  <si>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</si>
  <si>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</si>
  <si>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</si>
  <si>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</si>
  <si>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</si>
  <si>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</si>
  <si>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</si>
  <si>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</si>
  <si>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</si>
  <si>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</si>
  <si>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</si>
  <si>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</si>
  <si>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</si>
  <si>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</si>
  <si>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</si>
  <si>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</si>
  <si>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</si>
  <si>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</si>
  <si>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</si>
  <si>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</si>
  <si>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</si>
  <si>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</si>
  <si>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</si>
  <si>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</si>
  <si>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</si>
  <si>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</si>
  <si>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</si>
  <si>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</si>
  <si>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</si>
  <si>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</si>
  <si>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</si>
  <si>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</si>
  <si>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</si>
  <si>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</si>
  <si>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</si>
  <si>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</si>
  <si>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</si>
  <si>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</si>
  <si>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</si>
  <si>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</si>
  <si>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</si>
  <si>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</si>
  <si>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</si>
  <si>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</si>
  <si>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</si>
  <si>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</si>
  <si>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</si>
  <si>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</si>
  <si>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</si>
  <si>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</si>
  <si>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</si>
  <si>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</si>
  <si>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</si>
  <si>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</si>
  <si>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</si>
  <si>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</si>
  <si>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</si>
  <si>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</si>
  <si>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</si>
  <si>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</si>
  <si>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</si>
  <si>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</si>
  <si>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</si>
  <si>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</si>
  <si>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</si>
  <si>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</si>
  <si>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</si>
  <si>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</si>
  <si>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</si>
  <si>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</si>
  <si>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</si>
  <si>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</si>
  <si>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</si>
  <si>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</si>
  <si>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</si>
  <si>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</si>
  <si>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</si>
  <si>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</si>
  <si>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</si>
  <si>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</si>
  <si>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</si>
  <si>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</si>
  <si>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</si>
  <si>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</si>
  <si>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</si>
  <si>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</si>
  <si>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</si>
  <si>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</si>
  <si>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</si>
  <si>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</si>
  <si>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</si>
  <si>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</si>
  <si>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</si>
  <si>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</si>
  <si>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</si>
  <si>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</si>
  <si>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</si>
  <si>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</si>
  <si>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</si>
  <si>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</si>
  <si>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</si>
  <si>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</si>
  <si>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</si>
  <si>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</si>
  <si>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</si>
  <si>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</si>
  <si>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</si>
  <si>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</si>
  <si>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</si>
  <si>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</si>
  <si>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</si>
  <si>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</si>
  <si>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</si>
  <si>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</si>
  <si>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</si>
  <si>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</si>
  <si>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</si>
  <si>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</si>
  <si>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</si>
  <si>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</si>
  <si>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</si>
  <si>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</si>
  <si>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</si>
  <si>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</si>
  <si>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</si>
  <si>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</si>
  <si>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</si>
  <si>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</si>
  <si>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</si>
  <si>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</si>
  <si>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</si>
  <si>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</si>
  <si>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</si>
  <si>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</si>
  <si>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</si>
  <si>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</si>
  <si>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</si>
  <si>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</si>
  <si>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</si>
  <si>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</si>
  <si>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</si>
  <si>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</si>
  <si>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</si>
  <si>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</si>
  <si>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</si>
  <si>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</si>
  <si>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</si>
  <si>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</si>
  <si>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</si>
  <si>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</si>
  <si>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</si>
  <si>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</si>
  <si>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</si>
  <si>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</si>
  <si>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</si>
  <si>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</si>
  <si>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</si>
  <si>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</si>
  <si>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</si>
  <si>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</si>
  <si>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</si>
  <si>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</si>
  <si>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</si>
  <si>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</si>
  <si>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</si>
  <si>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</si>
  <si>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</si>
  <si>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</si>
  <si>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</si>
  <si>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</si>
  <si>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</si>
  <si>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</si>
  <si>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</si>
  <si>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</si>
  <si>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</si>
  <si>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</si>
  <si>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</si>
  <si>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</si>
  <si>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</si>
  <si>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</si>
  <si>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</si>
  <si>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</si>
  <si>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</si>
  <si>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</si>
  <si>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</si>
  <si>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</si>
  <si>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</si>
  <si>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</si>
  <si>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</si>
  <si>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</si>
  <si>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</si>
  <si>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</si>
  <si>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</si>
  <si>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</si>
  <si>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</si>
  <si>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</si>
  <si>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</si>
  <si>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</si>
  <si>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</si>
  <si>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</si>
  <si>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</si>
  <si>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</si>
  <si>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</si>
  <si>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</si>
  <si>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</si>
  <si>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</si>
  <si>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</si>
  <si>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</si>
  <si>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</si>
  <si>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</si>
  <si>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</si>
  <si>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</si>
  <si>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</si>
  <si>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</si>
  <si>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</si>
  <si>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</si>
  <si>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</si>
  <si>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</si>
  <si>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</si>
  <si>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</si>
  <si>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</si>
  <si>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</si>
  <si>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</si>
  <si>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</si>
  <si>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</si>
  <si>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</si>
  <si>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</si>
  <si>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</si>
  <si>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</si>
  <si>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</si>
  <si>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</si>
  <si>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</si>
  <si>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</si>
  <si>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</si>
  <si>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</si>
  <si>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</si>
  <si>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</si>
  <si>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</si>
  <si>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</si>
  <si>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</si>
  <si>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</si>
  <si>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</si>
  <si>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</si>
  <si>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</si>
  <si>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</si>
  <si>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</si>
  <si>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</si>
  <si>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</si>
  <si>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</si>
  <si>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</si>
  <si>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</si>
  <si>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</si>
  <si>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</si>
  <si>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</si>
  <si>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</si>
  <si>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</si>
  <si>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</si>
  <si>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</si>
  <si>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</si>
  <si>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</si>
  <si>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</si>
  <si>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</si>
  <si>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</si>
  <si>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</si>
  <si>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</si>
  <si>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</si>
  <si>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</si>
  <si>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</si>
  <si>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</si>
  <si>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</si>
  <si>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</si>
  <si>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</si>
  <si>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</si>
  <si>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</si>
  <si>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</si>
  <si>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</si>
  <si>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</si>
  <si>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</si>
  <si>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</si>
  <si>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</si>
  <si>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</si>
  <si>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</si>
  <si>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</si>
  <si>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</si>
  <si>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</si>
  <si>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</si>
  <si>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</si>
  <si>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</si>
  <si>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</si>
  <si>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</si>
  <si>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</si>
  <si>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</si>
  <si>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</si>
  <si>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</si>
  <si>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</si>
  <si>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</si>
  <si>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</si>
  <si>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</si>
  <si>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</si>
  <si>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</si>
  <si>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</si>
  <si>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</si>
  <si>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</si>
  <si>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</si>
  <si>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</si>
  <si>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</si>
  <si>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</si>
  <si>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</si>
  <si>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</si>
  <si>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</si>
  <si>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</si>
  <si>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</si>
  <si>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</si>
  <si>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</si>
  <si>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</si>
  <si>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</si>
  <si>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</si>
  <si>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</si>
  <si>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</si>
  <si>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</si>
  <si>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</si>
  <si>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</si>
  <si>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</si>
  <si>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</si>
  <si>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</si>
  <si>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</si>
  <si>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</si>
  <si>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</si>
  <si>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</si>
  <si>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</si>
  <si>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</si>
  <si>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</si>
  <si>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</si>
  <si>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</si>
  <si>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</si>
  <si>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</si>
  <si>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</si>
  <si>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</si>
  <si>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</si>
  <si>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</si>
  <si>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</si>
  <si>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</si>
  <si>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</si>
  <si>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</si>
  <si>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</si>
  <si>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</si>
  <si>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</si>
  <si>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</si>
  <si>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</si>
  <si>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</si>
  <si>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</si>
  <si>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</si>
  <si>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</si>
  <si>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</si>
  <si>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</si>
  <si>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</si>
  <si>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</si>
  <si>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</si>
  <si>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</si>
  <si>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</si>
  <si>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</si>
  <si>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</si>
  <si>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</si>
  <si>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</si>
  <si>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</si>
  <si>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</si>
  <si>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</si>
  <si>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</si>
  <si>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</si>
  <si>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</si>
  <si>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</si>
  <si>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</si>
  <si>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</si>
  <si>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</si>
  <si>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</si>
  <si>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</si>
  <si>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</si>
  <si>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</si>
  <si>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</si>
  <si>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</si>
  <si>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</si>
  <si>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</si>
  <si>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</si>
  <si>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</si>
  <si>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</si>
  <si>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</si>
  <si>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</si>
  <si>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</si>
  <si>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</si>
  <si>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</si>
  <si>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</si>
  <si>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</si>
  <si>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</si>
  <si>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</si>
  <si>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</si>
  <si>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</si>
  <si>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</si>
  <si>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</si>
  <si>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</si>
  <si>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</si>
  <si>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</si>
  <si>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</si>
  <si>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</si>
  <si>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</si>
  <si>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</si>
  <si>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</si>
  <si>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</si>
  <si>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</si>
  <si>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</si>
  <si>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</si>
  <si>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</si>
  <si>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</si>
  <si>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</si>
  <si>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</si>
  <si>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</si>
  <si>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</si>
  <si>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</si>
  <si>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</si>
  <si>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</si>
  <si>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</si>
  <si>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</si>
  <si>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</si>
  <si>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</si>
  <si>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</si>
  <si>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</si>
  <si>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</si>
  <si>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</si>
  <si>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</si>
  <si>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</si>
  <si>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</si>
  <si>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</si>
  <si>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</si>
  <si>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</si>
  <si>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</si>
  <si>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</si>
  <si>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</si>
  <si>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</si>
  <si>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</si>
  <si>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</si>
  <si>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</si>
  <si>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</si>
  <si>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</si>
  <si>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</si>
  <si>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</si>
  <si>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</si>
  <si>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</si>
  <si>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</si>
  <si>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</si>
  <si>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</si>
  <si>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</si>
  <si>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</si>
  <si>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</si>
  <si>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</si>
  <si>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</si>
  <si>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</si>
  <si>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</si>
  <si>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</si>
  <si>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</si>
  <si>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</si>
  <si>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</si>
  <si>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</si>
  <si>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</si>
  <si>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</si>
  <si>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</si>
  <si>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</si>
  <si>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</si>
  <si>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</si>
  <si>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</si>
  <si>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</si>
  <si>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</si>
  <si>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</si>
  <si>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</si>
  <si>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</si>
  <si>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</si>
  <si>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</si>
  <si>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</si>
  <si>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</si>
  <si>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</si>
  <si>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</si>
  <si>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</si>
  <si>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</si>
  <si>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</si>
  <si>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</si>
  <si>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</si>
  <si>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</si>
  <si>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</si>
  <si>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</si>
  <si>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</si>
  <si>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</si>
  <si>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</si>
  <si>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</si>
  <si>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</si>
  <si>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</si>
  <si>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</si>
  <si>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</si>
  <si>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</si>
  <si>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</si>
  <si>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</si>
  <si>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</si>
  <si>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</si>
  <si>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</si>
  <si>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</si>
  <si>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</si>
  <si>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</si>
  <si>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</si>
  <si>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</si>
  <si>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</si>
  <si>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</si>
  <si>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</si>
  <si>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</si>
  <si>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</si>
  <si>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</si>
  <si>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</si>
  <si>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</si>
  <si>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</si>
  <si>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</si>
  <si>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</si>
  <si>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</si>
  <si>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</si>
  <si>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</si>
  <si>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</si>
  <si>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</si>
  <si>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</si>
  <si>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</si>
  <si>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</si>
  <si>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</si>
  <si>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</si>
  <si>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</si>
  <si>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</si>
  <si>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</si>
  <si>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</si>
  <si>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</si>
  <si>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</si>
  <si>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</si>
  <si>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</si>
  <si>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</si>
  <si>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</si>
  <si>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</si>
  <si>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</si>
  <si>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</si>
  <si>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</si>
  <si>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</si>
  <si>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</si>
  <si>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</si>
  <si>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</si>
  <si>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</si>
  <si>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</si>
  <si>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</si>
  <si>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</si>
  <si>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</si>
  <si>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</si>
  <si>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</si>
  <si>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</si>
  <si>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</si>
  <si>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</si>
  <si>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</si>
  <si>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</si>
  <si>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</si>
  <si>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</si>
  <si>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</si>
  <si>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</si>
  <si>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</si>
  <si>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</si>
  <si>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</si>
  <si>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</si>
  <si>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</si>
  <si>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</si>
  <si>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</si>
  <si>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</si>
  <si>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</si>
  <si>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</si>
  <si>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</si>
  <si>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</si>
  <si>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</si>
  <si>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</si>
  <si>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</si>
  <si>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</si>
  <si>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</si>
  <si>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</si>
  <si>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</si>
  <si>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</si>
  <si>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</si>
  <si>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</si>
  <si>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</si>
  <si>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</si>
  <si>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</si>
  <si>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</si>
  <si>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</si>
  <si>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</si>
  <si>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</si>
  <si>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</si>
  <si>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</si>
  <si>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</si>
  <si>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</si>
  <si>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</si>
  <si>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</si>
  <si>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</si>
  <si>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</si>
  <si>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</si>
  <si>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</si>
  <si>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</si>
  <si>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</si>
  <si>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</si>
  <si>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</si>
  <si>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</si>
  <si>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</si>
  <si>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</si>
  <si>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</si>
  <si>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</si>
  <si>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</si>
  <si>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</si>
  <si>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</si>
  <si>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</si>
  <si>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</si>
  <si>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</si>
  <si>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</si>
  <si>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</si>
  <si>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</si>
  <si>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</si>
  <si>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</si>
  <si>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</si>
  <si>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</si>
  <si>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</si>
  <si>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</si>
  <si>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</si>
  <si>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</si>
  <si>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</si>
  <si>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</si>
  <si>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</si>
  <si>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</si>
  <si>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</si>
  <si>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</si>
  <si>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</si>
  <si>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</si>
  <si>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</si>
  <si>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</si>
  <si>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</si>
  <si>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</si>
  <si>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</si>
  <si>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</si>
  <si>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</si>
  <si>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</si>
  <si>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</si>
  <si>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</si>
  <si>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</si>
  <si>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</si>
  <si>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</si>
  <si>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</si>
  <si>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</si>
  <si>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</si>
  <si>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</si>
  <si>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</si>
  <si>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</si>
  <si>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</si>
  <si>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</si>
  <si>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</si>
  <si>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</si>
  <si>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</si>
  <si>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</si>
  <si>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</si>
  <si>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</si>
  <si>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</si>
  <si>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</si>
  <si>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</si>
  <si>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</si>
  <si>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</si>
  <si>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</si>
  <si>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</si>
  <si>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</si>
  <si>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</si>
  <si>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</si>
  <si>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</si>
  <si>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</si>
  <si>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</si>
  <si>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</si>
  <si>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</si>
  <si>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</si>
  <si>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</si>
  <si>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</si>
  <si>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</si>
  <si>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</si>
  <si>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</si>
  <si>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</si>
  <si>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</si>
  <si>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</si>
  <si>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</si>
  <si>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</si>
  <si>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</si>
  <si>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</si>
  <si>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</si>
  <si>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</si>
  <si>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</si>
  <si>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</si>
  <si>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</si>
  <si>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</si>
  <si>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</si>
  <si>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</si>
  <si>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</si>
  <si>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</si>
  <si>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</si>
  <si>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</si>
  <si>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</si>
  <si>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</si>
  <si>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</si>
  <si>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</si>
  <si>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</si>
  <si>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</si>
  <si>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</si>
  <si>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</si>
  <si>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</si>
  <si>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</si>
  <si>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</si>
  <si>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</si>
  <si>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</si>
  <si>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</si>
  <si>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</si>
  <si>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</si>
  <si>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</si>
  <si>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</si>
  <si>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</si>
  <si>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</si>
  <si>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</si>
  <si>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</si>
  <si>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</si>
  <si>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</si>
  <si>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</si>
  <si>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</si>
  <si>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</si>
  <si>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</si>
  <si>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</si>
  <si>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</si>
  <si>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</si>
  <si>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</si>
  <si>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</si>
  <si>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</si>
  <si>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</si>
  <si>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</si>
  <si>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</si>
  <si>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</si>
  <si>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</si>
  <si>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</si>
  <si>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</si>
  <si>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</si>
  <si>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</si>
  <si>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</si>
  <si>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</si>
  <si>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</si>
  <si>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</si>
  <si>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</si>
  <si>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</si>
  <si>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</si>
  <si>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</si>
  <si>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</si>
  <si>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</si>
  <si>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</si>
  <si>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</si>
  <si>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</si>
  <si>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</si>
  <si>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</si>
  <si>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</si>
  <si>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</si>
  <si>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</si>
  <si>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</si>
  <si>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</si>
  <si>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</si>
  <si>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</si>
  <si>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</si>
  <si>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</si>
  <si>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</si>
  <si>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</si>
  <si>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</si>
  <si>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</si>
  <si>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</si>
  <si>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</si>
  <si>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</si>
  <si>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</si>
  <si>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</si>
  <si>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</si>
  <si>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</si>
  <si>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</si>
  <si>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</si>
  <si>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</si>
  <si>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</si>
  <si>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</si>
  <si>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</si>
  <si>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</si>
  <si>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</si>
  <si>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</si>
  <si>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</si>
  <si>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</si>
  <si>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</si>
  <si>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</si>
  <si>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</si>
  <si>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</si>
  <si>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</si>
  <si>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</si>
  <si>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</si>
  <si>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</si>
  <si>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</si>
  <si>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</si>
  <si>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</si>
  <si>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</si>
  <si>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</si>
  <si>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</si>
  <si>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</si>
  <si>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</si>
  <si>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</si>
  <si>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</si>
  <si>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</si>
  <si>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</si>
  <si>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</si>
  <si>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</si>
  <si>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</si>
  <si>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</si>
  <si>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</si>
  <si>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</si>
  <si>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</si>
  <si>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</si>
  <si>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</si>
  <si>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</si>
  <si>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</si>
  <si>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</si>
  <si>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</si>
  <si>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</si>
  <si>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</si>
  <si>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</si>
  <si>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</si>
  <si>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</si>
  <si>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</si>
  <si>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</si>
  <si>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</si>
  <si>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</si>
  <si>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</si>
  <si>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</si>
  <si>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</si>
  <si>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</si>
  <si>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</si>
  <si>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</si>
  <si>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</si>
  <si>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</si>
  <si>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</si>
  <si>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</si>
  <si>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</si>
  <si>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</si>
  <si>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</si>
  <si>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</si>
  <si>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</si>
  <si>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</si>
  <si>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</si>
  <si>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</si>
  <si>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</si>
  <si>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</si>
  <si>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</si>
  <si>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</si>
  <si>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</si>
  <si>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</si>
  <si>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</si>
  <si>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</si>
  <si>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</si>
  <si>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</si>
  <si>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</si>
  <si>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</si>
  <si>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</si>
  <si>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</si>
  <si>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</si>
  <si>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</si>
  <si>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</si>
  <si>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</si>
  <si>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</si>
  <si>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</si>
  <si>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</si>
  <si>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</si>
  <si>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</si>
  <si>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</si>
  <si>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</si>
  <si>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</si>
  <si>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</si>
  <si>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</si>
  <si>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</si>
  <si>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</si>
  <si>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</si>
  <si>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</si>
  <si>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</si>
  <si>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</si>
  <si>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</si>
  <si>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</si>
  <si>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</si>
  <si>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</si>
  <si>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</si>
  <si>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</si>
  <si>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</si>
  <si>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</si>
  <si>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</si>
  <si>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</si>
  <si>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</si>
  <si>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</si>
  <si>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</si>
  <si>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</si>
  <si>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</si>
  <si>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</si>
  <si>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</si>
  <si>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</si>
  <si>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</si>
  <si>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</si>
  <si>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</si>
  <si>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</si>
  <si>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</si>
  <si>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</si>
  <si>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</si>
  <si>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</si>
  <si>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</si>
  <si>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</si>
  <si>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</si>
  <si>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</si>
  <si>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</si>
  <si>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</si>
  <si>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</si>
  <si>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</si>
  <si>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</si>
  <si>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</si>
  <si>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</si>
  <si>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</si>
  <si>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</si>
  <si>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</si>
  <si>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</si>
  <si>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</si>
  <si>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</si>
  <si>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</si>
  <si>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</si>
  <si>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</si>
  <si>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</si>
  <si>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</si>
  <si>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</si>
  <si>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</si>
  <si>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</si>
  <si>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</si>
  <si>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</si>
  <si>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</si>
  <si>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</si>
  <si>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</si>
  <si>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</si>
  <si>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</si>
  <si>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</si>
  <si>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</si>
  <si>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</si>
  <si>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</si>
  <si>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</si>
  <si>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</si>
  <si>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</si>
  <si>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</si>
  <si>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</si>
  <si>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</si>
  <si>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</si>
  <si>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</si>
  <si>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</si>
  <si>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</si>
  <si>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</si>
  <si>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</si>
  <si>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</si>
  <si>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</si>
  <si>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</si>
  <si>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</si>
  <si>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</si>
  <si>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</si>
  <si>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</si>
  <si>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</si>
  <si>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</si>
  <si>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</si>
  <si>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</si>
  <si>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</si>
  <si>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</si>
  <si>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</si>
  <si>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</si>
  <si>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</si>
  <si>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</si>
  <si>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</si>
  <si>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</si>
  <si>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</si>
  <si>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</si>
  <si>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</si>
  <si>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</si>
  <si>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</si>
  <si>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</si>
  <si>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</si>
  <si>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</si>
  <si>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</si>
  <si>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</si>
  <si>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</si>
  <si>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</si>
  <si>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</si>
  <si>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</si>
  <si>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</si>
  <si>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</si>
  <si>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</si>
  <si>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</si>
  <si>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</si>
  <si>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</si>
  <si>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</si>
  <si>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</si>
  <si>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</si>
  <si>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</si>
  <si>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</si>
  <si>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</si>
  <si>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</si>
  <si>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</si>
  <si>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</si>
  <si>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</si>
  <si>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</si>
  <si>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</si>
  <si>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</si>
  <si>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</si>
  <si>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</si>
  <si>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</si>
  <si>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</si>
  <si>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</si>
  <si>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</si>
  <si>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</si>
  <si>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</si>
  <si>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</si>
  <si>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</si>
  <si>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</si>
  <si>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</si>
  <si>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</si>
  <si>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</si>
  <si>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</si>
  <si>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</si>
  <si>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</si>
  <si>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</si>
  <si>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</si>
  <si>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</si>
  <si>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</si>
  <si>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</si>
  <si>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</si>
  <si>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</si>
  <si>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</si>
  <si>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</si>
  <si>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</si>
  <si>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</si>
  <si>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</si>
  <si>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</si>
  <si>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</si>
  <si>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</si>
  <si>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</si>
  <si>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</si>
  <si>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</si>
  <si>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</si>
  <si>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</si>
  <si>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</si>
  <si>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</si>
  <si>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</si>
  <si>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</si>
  <si>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</si>
  <si>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</si>
  <si>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</si>
  <si>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</si>
  <si>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</si>
  <si>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</si>
  <si>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</si>
  <si>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</si>
  <si>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</si>
  <si>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</si>
  <si>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</si>
  <si>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</si>
  <si>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</si>
  <si>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</si>
  <si>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</si>
  <si>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</si>
  <si>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</si>
  <si>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</si>
  <si>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</si>
  <si>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</si>
  <si>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</si>
  <si>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</si>
  <si>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</si>
  <si>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</si>
  <si>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</si>
  <si>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</si>
  <si>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</si>
  <si>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</si>
  <si>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</si>
  <si>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</si>
  <si>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</si>
  <si>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</si>
  <si>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</si>
  <si>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</si>
  <si>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</si>
  <si>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</si>
  <si>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</si>
  <si>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</si>
  <si>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</si>
  <si>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</si>
  <si>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</si>
  <si>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</si>
  <si>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</si>
  <si>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</si>
  <si>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</si>
  <si>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</si>
  <si>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</si>
  <si>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</si>
  <si>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</si>
  <si>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</si>
  <si>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</si>
  <si>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</si>
  <si>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</si>
  <si>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</si>
  <si>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</si>
  <si>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</si>
  <si>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</si>
  <si>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</si>
  <si>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</si>
  <si>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</si>
  <si>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</si>
  <si>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</si>
  <si>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</si>
  <si>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</si>
  <si>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</si>
  <si>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</si>
  <si>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</si>
  <si>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</si>
  <si>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</si>
  <si>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</si>
  <si>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</si>
  <si>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</si>
  <si>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</si>
  <si>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</si>
  <si>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</si>
  <si>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</si>
  <si>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</si>
  <si>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</si>
  <si>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</si>
  <si>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</si>
  <si>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</si>
  <si>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</si>
  <si>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</si>
  <si>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</si>
  <si>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</si>
  <si>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</si>
  <si>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</si>
  <si>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</si>
  <si>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</si>
  <si>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</si>
  <si>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</si>
  <si>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</si>
  <si>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</si>
  <si>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</si>
  <si>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</si>
  <si>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</si>
  <si>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</si>
  <si>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</si>
  <si>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</si>
  <si>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</si>
  <si>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</si>
  <si>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</si>
  <si>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</si>
  <si>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</si>
  <si>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</si>
  <si>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</si>
  <si>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</si>
  <si>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</si>
  <si>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</si>
  <si>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</si>
  <si>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</si>
  <si>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</si>
  <si>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</si>
  <si>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</si>
  <si>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</si>
  <si>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</si>
  <si>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</si>
  <si>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</si>
  <si>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</si>
  <si>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</si>
  <si>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</si>
  <si>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</si>
  <si>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</si>
  <si>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</si>
  <si>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</si>
  <si>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</si>
  <si>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</si>
  <si>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</si>
  <si>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</si>
  <si>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</si>
  <si>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</si>
  <si>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</si>
  <si>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</si>
  <si>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</si>
  <si>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</si>
  <si>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</si>
  <si>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</si>
  <si>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</si>
  <si>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</si>
  <si>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</si>
  <si>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</si>
  <si>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</si>
  <si>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</si>
  <si>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</si>
  <si>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</si>
  <si>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</si>
  <si>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</si>
  <si>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</si>
  <si>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</si>
  <si>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</si>
  <si>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</si>
  <si>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</si>
  <si>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</si>
  <si>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</si>
  <si>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</si>
  <si>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</si>
  <si>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</si>
  <si>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</si>
  <si>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</si>
  <si>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</si>
  <si>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</si>
  <si>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</si>
  <si>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</si>
  <si>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</si>
  <si>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</si>
  <si>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</si>
  <si>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</si>
  <si>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</si>
  <si>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</si>
  <si>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</si>
  <si>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</si>
  <si>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</si>
  <si>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</si>
  <si>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</si>
  <si>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</si>
  <si>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</si>
  <si>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</si>
  <si>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</si>
  <si>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</si>
  <si>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</si>
  <si>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</si>
  <si>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</si>
  <si>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</si>
  <si>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</si>
  <si>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</si>
  <si>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</si>
  <si>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</si>
  <si>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</si>
  <si>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</si>
  <si>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</si>
  <si>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</si>
  <si>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</si>
  <si>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</si>
  <si>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</si>
  <si>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</si>
  <si>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</si>
  <si>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</si>
  <si>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</si>
  <si>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</si>
  <si>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</si>
  <si>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</si>
  <si>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</si>
  <si>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</si>
  <si>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</si>
  <si>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</si>
  <si>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</si>
  <si>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</si>
  <si>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</si>
  <si>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</si>
  <si>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</si>
  <si>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</si>
  <si>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</si>
  <si>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</si>
  <si>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</si>
  <si>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</si>
  <si>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</si>
  <si>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</si>
  <si>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</si>
  <si>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</si>
  <si>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</si>
  <si>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</si>
  <si>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</si>
  <si>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</si>
  <si>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</si>
  <si>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</si>
  <si>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</si>
  <si>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</si>
  <si>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</si>
  <si>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</si>
  <si>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</si>
  <si>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</si>
  <si>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</si>
  <si>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</si>
  <si>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</si>
  <si>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</si>
  <si>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</si>
  <si>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</si>
  <si>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</si>
  <si>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</si>
  <si>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</si>
  <si>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</si>
  <si>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</si>
  <si>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</si>
  <si>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</si>
  <si>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</si>
  <si>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</si>
  <si>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</si>
  <si>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</si>
  <si>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</si>
  <si>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</si>
  <si>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</si>
  <si>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</si>
  <si>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</si>
  <si>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</si>
  <si>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</si>
  <si>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</si>
  <si>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</si>
  <si>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</si>
  <si>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</si>
  <si>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</si>
  <si>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</si>
  <si>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</si>
  <si>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</si>
  <si>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</si>
  <si>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</si>
  <si>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</si>
  <si>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</si>
  <si>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</si>
  <si>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</si>
  <si>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</si>
  <si>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</si>
  <si>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</si>
  <si>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</si>
  <si>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</si>
  <si>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</si>
  <si>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</si>
  <si>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</si>
  <si>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</si>
  <si>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</si>
  <si>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</si>
  <si>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</si>
  <si>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</si>
  <si>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</si>
  <si>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</si>
  <si>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</si>
  <si>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</si>
  <si>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</si>
  <si>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</si>
  <si>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</si>
  <si>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</si>
  <si>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</si>
  <si>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</si>
  <si>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</si>
  <si>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</si>
  <si>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</si>
  <si>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</si>
  <si>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</si>
  <si>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</si>
  <si>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</si>
  <si>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</si>
  <si>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</si>
  <si>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</si>
  <si>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</si>
  <si>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</si>
  <si>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</si>
  <si>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</si>
  <si>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</si>
  <si>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</si>
  <si>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</si>
  <si>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</si>
  <si>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</si>
  <si>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</si>
  <si>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</si>
  <si>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</si>
  <si>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</si>
  <si>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</si>
  <si>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</si>
  <si>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</si>
  <si>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</si>
  <si>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</si>
  <si>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</si>
  <si>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</si>
  <si>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</si>
  <si>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</si>
  <si>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</si>
  <si>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</si>
  <si>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</si>
  <si>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</si>
  <si>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</si>
  <si>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</si>
  <si>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</si>
  <si>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</si>
  <si>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</si>
  <si>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</si>
  <si>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</si>
  <si>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</si>
  <si>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</si>
  <si>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</si>
  <si>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</si>
  <si>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</si>
  <si>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</si>
  <si>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</si>
  <si>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</si>
  <si>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</si>
  <si>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</si>
  <si>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</si>
  <si>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</si>
  <si>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</si>
  <si>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</si>
  <si>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</si>
  <si>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</si>
  <si>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</si>
  <si>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</si>
  <si>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</si>
  <si>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</si>
  <si>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</si>
  <si>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</si>
  <si>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</si>
  <si>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</si>
  <si>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</si>
  <si>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</si>
  <si>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</si>
  <si>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</si>
  <si>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</si>
  <si>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</si>
  <si>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</si>
  <si>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</si>
  <si>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</si>
  <si>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</si>
  <si>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</si>
  <si>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</si>
  <si>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</si>
  <si>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</si>
  <si>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</si>
  <si>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</si>
  <si>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</si>
  <si>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</si>
  <si>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</si>
  <si>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</si>
  <si>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</si>
  <si>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</si>
  <si>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</si>
  <si>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</si>
  <si>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</si>
  <si>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</si>
  <si>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</si>
  <si>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</si>
  <si>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</si>
  <si>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</si>
  <si>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</si>
  <si>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</si>
  <si>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</si>
  <si>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</si>
  <si>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</si>
  <si>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</si>
  <si>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</si>
  <si>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</si>
  <si>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</si>
  <si>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</si>
  <si>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</si>
  <si>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</si>
  <si>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</si>
  <si>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</si>
  <si>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</si>
  <si>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</si>
  <si>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</si>
  <si>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</si>
  <si>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</si>
  <si>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</si>
  <si>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</si>
  <si>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</si>
  <si>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</si>
  <si>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</si>
  <si>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</si>
  <si>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</si>
  <si>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</si>
  <si>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</si>
  <si>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</si>
  <si>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</si>
  <si>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</si>
  <si>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</si>
  <si>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</si>
  <si>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</si>
  <si>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</si>
  <si>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</si>
  <si>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</si>
  <si>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</si>
  <si>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</si>
  <si>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</si>
  <si>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</si>
  <si>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</si>
  <si>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</si>
  <si>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</si>
  <si>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</si>
  <si>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</si>
  <si>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</si>
  <si>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</si>
  <si>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</si>
  <si>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</si>
  <si>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</si>
  <si>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</si>
  <si>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</si>
  <si>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</si>
  <si>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</si>
  <si>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</si>
  <si>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</si>
  <si>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</si>
  <si>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</si>
  <si>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</si>
  <si>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</si>
  <si>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</si>
  <si>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</si>
  <si>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</si>
  <si>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</si>
  <si>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</si>
  <si>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</si>
  <si>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</si>
  <si>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</si>
  <si>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</si>
  <si>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</si>
  <si>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</si>
  <si>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</si>
  <si>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</si>
  <si>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</si>
  <si>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</si>
  <si>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</si>
  <si>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</si>
  <si>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</si>
  <si>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</si>
  <si>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</si>
  <si>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</si>
  <si>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</si>
  <si>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</si>
  <si>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</si>
  <si>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</si>
  <si>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</si>
  <si>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</si>
  <si>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</si>
  <si>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</si>
  <si>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</si>
  <si>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</si>
  <si>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</si>
  <si>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</si>
  <si>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</si>
  <si>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</si>
  <si>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</si>
  <si>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</si>
  <si>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</si>
  <si>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</si>
  <si>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</si>
  <si>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</si>
  <si>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</si>
  <si>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</si>
  <si>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</si>
  <si>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</si>
  <si>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</si>
  <si>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</si>
  <si>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</si>
  <si>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</si>
  <si>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</si>
  <si>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</si>
  <si>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</si>
  <si>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</si>
  <si>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</si>
  <si>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</si>
  <si>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</si>
  <si>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</si>
  <si>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</si>
  <si>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</si>
  <si>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</si>
  <si>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</si>
  <si>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</si>
  <si>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</si>
  <si>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</si>
  <si>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</si>
  <si>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</si>
  <si>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</si>
  <si>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</si>
  <si>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</si>
  <si>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</si>
  <si>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</si>
  <si>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</si>
  <si>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</si>
  <si>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</si>
  <si>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</si>
  <si>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</si>
  <si>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</si>
  <si>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</si>
  <si>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</si>
  <si>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</si>
  <si>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</si>
  <si>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</si>
  <si>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</si>
  <si>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</si>
  <si>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</si>
  <si>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</si>
  <si>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</si>
  <si>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</si>
  <si>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</si>
  <si>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</si>
  <si>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</si>
  <si>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</si>
  <si>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</si>
  <si>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</si>
  <si>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</si>
  <si>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</si>
  <si>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</si>
  <si>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</si>
  <si>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</si>
  <si>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</si>
  <si>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</si>
  <si>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</si>
  <si>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</si>
  <si>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</si>
  <si>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</si>
  <si>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</si>
  <si>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</si>
  <si>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</si>
  <si>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</si>
  <si>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</si>
  <si>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</si>
  <si>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</si>
  <si>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</si>
  <si>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</si>
  <si>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</si>
  <si>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</si>
  <si>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</si>
  <si>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</si>
  <si>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</si>
  <si>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</si>
  <si>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</si>
  <si>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</si>
  <si>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</si>
  <si>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</si>
  <si>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</si>
  <si>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</si>
  <si>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</si>
  <si>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</si>
  <si>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</si>
  <si>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</si>
  <si>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</si>
  <si>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</si>
  <si>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</si>
  <si>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</si>
  <si>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</si>
  <si>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</si>
  <si>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</si>
  <si>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</si>
  <si>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</si>
  <si>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</si>
  <si>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</si>
  <si>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</si>
  <si>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</si>
  <si>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</si>
  <si>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</si>
  <si>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</si>
  <si>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</si>
  <si>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</si>
  <si>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</si>
  <si>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</si>
  <si>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</si>
  <si>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</si>
  <si>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</si>
  <si>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</si>
  <si>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</si>
  <si>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</si>
  <si>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</si>
  <si>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</si>
  <si>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</si>
  <si>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</si>
  <si>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</si>
  <si>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</si>
  <si>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</si>
  <si>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</si>
  <si>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</si>
  <si>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</si>
  <si>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</si>
  <si>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</si>
  <si>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</si>
  <si>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</si>
  <si>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</si>
  <si>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</si>
  <si>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</si>
  <si>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</si>
  <si>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</si>
  <si>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</si>
  <si>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</si>
  <si>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</si>
  <si>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</si>
  <si>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</si>
  <si>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</si>
  <si>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</si>
  <si>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</si>
  <si>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</si>
  <si>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</si>
  <si>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</si>
  <si>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</si>
  <si>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</si>
  <si>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</si>
  <si>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</si>
  <si>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</si>
  <si>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</si>
  <si>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</si>
  <si>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</si>
  <si>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</si>
  <si>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</si>
  <si>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</si>
  <si>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</si>
  <si>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</si>
  <si>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</si>
  <si>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</si>
  <si>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</si>
  <si>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</si>
  <si>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</si>
  <si>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</si>
  <si>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</si>
  <si>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</si>
  <si>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</si>
  <si>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</si>
  <si>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</si>
  <si>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</si>
  <si>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</si>
  <si>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</si>
  <si>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</si>
  <si>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</si>
  <si>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</si>
  <si>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</si>
  <si>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</si>
  <si>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</si>
  <si>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</si>
  <si>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</si>
  <si>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</si>
  <si>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</si>
  <si>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</si>
  <si>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</si>
  <si>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</si>
  <si>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</si>
  <si>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</si>
  <si>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</si>
  <si>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</si>
  <si>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</si>
  <si>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</si>
  <si>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</si>
  <si>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</si>
  <si>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</si>
  <si>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</si>
  <si>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</si>
  <si>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</si>
  <si>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</si>
  <si>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</si>
  <si>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</si>
  <si>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</si>
  <si>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</si>
  <si>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</si>
  <si>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</si>
  <si>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</si>
  <si>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</si>
  <si>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</si>
  <si>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</si>
  <si>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</si>
  <si>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</si>
  <si>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</si>
  <si>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</si>
  <si>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</si>
  <si>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</si>
  <si>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</si>
  <si>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</si>
  <si>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</si>
  <si>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</si>
  <si>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</si>
  <si>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</si>
  <si>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</si>
  <si>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</si>
  <si>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</si>
  <si>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</si>
  <si>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</si>
  <si>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</si>
  <si>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</si>
  <si>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</si>
  <si>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</si>
  <si>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</si>
  <si>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</si>
  <si>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</si>
  <si>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</si>
  <si>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</si>
  <si>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</si>
  <si>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</si>
  <si>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</si>
  <si>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</si>
  <si>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</si>
  <si>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</si>
  <si>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</si>
  <si>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</si>
  <si>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</si>
  <si>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</si>
  <si>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</si>
  <si>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</si>
  <si>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</si>
  <si>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</si>
  <si>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</si>
  <si>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</si>
  <si>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</si>
  <si>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</si>
  <si>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</si>
  <si>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</si>
  <si>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</si>
  <si>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</si>
  <si>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</si>
  <si>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</si>
  <si>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</si>
  <si>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</si>
  <si>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</si>
  <si>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</si>
  <si>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</si>
  <si>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</si>
  <si>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</si>
  <si>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</si>
  <si>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</si>
  <si>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</si>
  <si>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</si>
  <si>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</si>
  <si>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</si>
  <si>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</si>
  <si>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</si>
  <si>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</si>
  <si>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</si>
  <si>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</si>
  <si>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</si>
  <si>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</si>
  <si>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</si>
  <si>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</si>
  <si>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</si>
  <si>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</si>
  <si>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</si>
  <si>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</si>
  <si>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</si>
  <si>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</si>
  <si>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</si>
  <si>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</si>
  <si>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</si>
  <si>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</si>
  <si>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</si>
  <si>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</si>
  <si>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</si>
  <si>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</si>
  <si>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</si>
  <si>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</si>
  <si>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</si>
  <si>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</si>
  <si>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</si>
  <si>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</si>
  <si>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</si>
  <si>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</si>
  <si>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</si>
  <si>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</si>
  <si>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</si>
  <si>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</si>
  <si>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</si>
  <si>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</si>
  <si>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</si>
  <si>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</si>
  <si>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</si>
  <si>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</si>
  <si>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</si>
  <si>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</si>
  <si>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</si>
  <si>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</si>
  <si>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</si>
  <si>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</si>
  <si>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</si>
  <si>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</si>
  <si>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</si>
  <si>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</si>
  <si>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</si>
  <si>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</si>
  <si>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</si>
  <si>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</si>
  <si>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</si>
  <si>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</si>
  <si>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</si>
  <si>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</si>
  <si>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</si>
  <si>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</si>
  <si>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</si>
  <si>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</si>
  <si>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</si>
  <si>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</si>
  <si>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</si>
  <si>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</si>
  <si>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</si>
  <si>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</si>
  <si>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</si>
  <si>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</si>
  <si>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</si>
  <si>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</si>
  <si>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</si>
  <si>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</si>
  <si>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</si>
  <si>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</si>
  <si>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</si>
  <si>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</si>
  <si>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</si>
  <si>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</si>
  <si>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</si>
  <si>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</si>
  <si>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</si>
  <si>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</si>
  <si>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</si>
  <si>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</si>
  <si>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</si>
  <si>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</si>
  <si>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</si>
  <si>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</si>
  <si>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</si>
  <si>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</si>
  <si>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</si>
  <si>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</si>
  <si>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</si>
  <si>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</si>
  <si>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</si>
  <si>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</si>
  <si>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</si>
  <si>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</si>
  <si>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</si>
  <si>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</si>
  <si>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</si>
  <si>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</si>
  <si>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</si>
  <si>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</si>
  <si>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</si>
  <si>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</si>
  <si>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</si>
  <si>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</si>
  <si>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</si>
  <si>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</si>
  <si>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</si>
  <si>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</si>
  <si>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</si>
  <si>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</si>
  <si>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</si>
  <si>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</si>
  <si>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</si>
  <si>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</si>
  <si>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</si>
  <si>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</si>
  <si>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</si>
  <si>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</si>
  <si>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</si>
  <si>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</si>
  <si>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</si>
  <si>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</si>
  <si>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</si>
  <si>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</si>
  <si>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</si>
  <si>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</si>
  <si>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</si>
  <si>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</si>
  <si>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</si>
  <si>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</si>
  <si>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</si>
  <si>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</si>
  <si>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</si>
  <si>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</si>
  <si>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</si>
  <si>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</si>
  <si>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</si>
  <si>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</si>
  <si>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</si>
  <si>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</si>
  <si>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</si>
  <si>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</si>
  <si>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</si>
  <si>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</si>
  <si>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</si>
  <si>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</si>
  <si>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</si>
  <si>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</si>
  <si>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</si>
  <si>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</si>
  <si>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</si>
  <si>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</si>
  <si>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</si>
  <si>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</si>
  <si>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</si>
  <si>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</si>
  <si>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</si>
  <si>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</si>
  <si>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</si>
  <si>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</si>
  <si>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</si>
  <si>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</si>
  <si>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</si>
  <si>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</si>
  <si>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</si>
  <si>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</si>
  <si>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</si>
  <si>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</si>
  <si>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</si>
  <si>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</si>
  <si>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</si>
  <si>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</si>
  <si>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</si>
  <si>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</si>
  <si>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</si>
  <si>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</si>
  <si>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</si>
  <si>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</si>
  <si>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</si>
  <si>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</si>
  <si>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</si>
  <si>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</si>
  <si>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</si>
  <si>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</si>
  <si>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</si>
  <si>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</si>
  <si>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</si>
  <si>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</si>
  <si>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</si>
  <si>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</si>
  <si>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</si>
  <si>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</si>
  <si>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</si>
  <si>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</si>
  <si>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</si>
  <si>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</si>
  <si>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</si>
  <si>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</si>
  <si>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</si>
  <si>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</si>
  <si>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</si>
  <si>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</si>
  <si>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</si>
  <si>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</si>
  <si>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</si>
  <si>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</si>
  <si>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</si>
  <si>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</si>
  <si>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</si>
  <si>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</si>
  <si>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</si>
  <si>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</si>
  <si>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</si>
  <si>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</si>
  <si>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</si>
  <si>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</si>
  <si>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</si>
  <si>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</si>
  <si>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</si>
  <si>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</si>
  <si>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</si>
  <si>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</si>
  <si>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</si>
  <si>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</si>
  <si>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</si>
  <si>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</si>
  <si>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</si>
  <si>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</si>
  <si>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</si>
  <si>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</si>
  <si>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</si>
  <si>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</si>
  <si>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</si>
  <si>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</si>
  <si>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</si>
  <si>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</si>
  <si>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</si>
  <si>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</si>
  <si>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</si>
  <si>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</si>
  <si>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</si>
  <si>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</si>
  <si>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</si>
  <si>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</si>
  <si>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</si>
  <si>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</si>
  <si>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</si>
  <si>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</si>
  <si>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</si>
  <si>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</si>
  <si>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</si>
  <si>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</si>
  <si>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</si>
  <si>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</si>
  <si>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</si>
  <si>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</si>
  <si>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</si>
  <si>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</si>
  <si>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</si>
  <si>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</si>
  <si>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</si>
  <si>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</si>
  <si>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</si>
  <si>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</si>
  <si>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</si>
  <si>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</si>
  <si>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</si>
  <si>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</si>
  <si>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</si>
  <si>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</si>
  <si>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</si>
  <si>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</si>
  <si>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</si>
  <si>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</si>
  <si>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</si>
  <si>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</si>
  <si>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</si>
  <si>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</si>
  <si>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</si>
  <si>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</si>
  <si>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</si>
  <si>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</si>
  <si>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</si>
  <si>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</si>
  <si>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</si>
  <si>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</si>
  <si>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</si>
  <si>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</si>
  <si>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</si>
  <si>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</si>
  <si>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</si>
  <si>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</si>
  <si>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</si>
  <si>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</si>
  <si>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</si>
  <si>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</si>
  <si>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</si>
  <si>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</si>
  <si>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</si>
  <si>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</si>
  <si>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</si>
  <si>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</si>
  <si>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</si>
  <si>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</si>
  <si>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</si>
  <si>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</si>
  <si>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</si>
  <si>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</si>
  <si>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</si>
  <si>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</si>
  <si>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</si>
  <si>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</si>
  <si>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</si>
  <si>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</si>
  <si>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</si>
  <si>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</si>
  <si>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</si>
  <si>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</si>
  <si>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</si>
  <si>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</si>
  <si>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</si>
  <si>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</si>
  <si>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</si>
  <si>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</si>
  <si>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</si>
  <si>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</si>
  <si>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</si>
  <si>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</si>
  <si>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</si>
  <si>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</si>
  <si>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</si>
  <si>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</si>
  <si>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</si>
  <si>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</si>
  <si>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</si>
  <si>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</si>
  <si>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</si>
  <si>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</si>
  <si>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</si>
  <si>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</si>
  <si>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</si>
  <si>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</si>
  <si>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</si>
  <si>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</si>
  <si>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</si>
  <si>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</si>
  <si>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</si>
  <si>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</si>
  <si>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</si>
  <si>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</si>
  <si>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</si>
  <si>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</si>
  <si>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</si>
  <si>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</si>
  <si>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</si>
  <si>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</si>
  <si>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</si>
  <si>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</si>
  <si>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</si>
  <si>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</si>
  <si>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</si>
  <si>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</si>
  <si>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</si>
  <si>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</si>
  <si>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</si>
  <si>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</si>
  <si>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</si>
  <si>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</si>
  <si>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</si>
  <si>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</si>
  <si>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</si>
  <si>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</si>
  <si>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</si>
  <si>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</si>
  <si>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</si>
  <si>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</si>
  <si>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</si>
  <si>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</si>
  <si>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</si>
  <si>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</si>
  <si>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</si>
  <si>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</si>
  <si>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</si>
  <si>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</si>
  <si>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</si>
  <si>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</si>
  <si>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</si>
  <si>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</si>
  <si>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</si>
  <si>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</si>
  <si>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</si>
  <si>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</si>
  <si>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</si>
  <si>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</si>
  <si>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</si>
  <si>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</si>
  <si>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</si>
  <si>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</si>
  <si>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</si>
  <si>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</si>
  <si>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</si>
  <si>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</si>
  <si>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</si>
  <si>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</si>
  <si>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</si>
  <si>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</si>
  <si>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</si>
  <si>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</si>
  <si>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</si>
  <si>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</si>
  <si>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</si>
  <si>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</si>
  <si>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</si>
  <si>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</si>
  <si>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</si>
  <si>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</si>
  <si>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</si>
  <si>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</si>
  <si>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</si>
  <si>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</si>
  <si>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</si>
  <si>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</si>
  <si>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</si>
  <si>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</si>
  <si>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</si>
  <si>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</si>
  <si>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</si>
  <si>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</si>
  <si>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</si>
  <si>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</si>
  <si>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</si>
  <si>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</si>
  <si>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</si>
  <si>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</si>
  <si>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</si>
  <si>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</si>
  <si>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</si>
  <si>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</si>
  <si>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</si>
  <si>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</si>
  <si>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</si>
  <si>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</si>
  <si>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</si>
  <si>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</si>
  <si>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</si>
  <si>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</si>
  <si>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</si>
  <si>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</si>
  <si>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</si>
  <si>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</si>
  <si>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</si>
  <si>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</si>
  <si>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</si>
  <si>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</si>
  <si>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</si>
  <si>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</si>
  <si>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</si>
  <si>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</si>
  <si>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</si>
  <si>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</si>
  <si>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</si>
  <si>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</si>
  <si>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</si>
  <si>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</si>
  <si>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</si>
  <si>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</si>
  <si>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</si>
  <si>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</si>
  <si>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</si>
  <si>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</si>
  <si>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</si>
  <si>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</si>
  <si>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</si>
  <si>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</si>
  <si>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</si>
  <si>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</si>
  <si>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</si>
  <si>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</si>
  <si>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</si>
  <si>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</si>
  <si>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</si>
  <si>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</si>
  <si>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</si>
  <si>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</si>
  <si>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</si>
  <si>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</si>
  <si>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</si>
  <si>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</si>
  <si>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</si>
  <si>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</si>
  <si>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</si>
  <si>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</si>
  <si>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</si>
  <si>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</si>
  <si>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</si>
  <si>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</si>
  <si>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</si>
  <si>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</si>
  <si>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</si>
  <si>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</si>
  <si>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</si>
  <si>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</si>
  <si>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</si>
  <si>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</si>
  <si>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</si>
  <si>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</si>
  <si>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</si>
  <si>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</si>
  <si>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</si>
  <si>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</si>
  <si>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</si>
  <si>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</si>
  <si>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</si>
  <si>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</si>
  <si>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</si>
  <si>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</si>
  <si>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</si>
  <si>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</si>
  <si>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</si>
  <si>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</si>
  <si>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</si>
  <si>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</si>
  <si>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</si>
  <si>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</si>
  <si>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</si>
  <si>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</si>
  <si>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</si>
  <si>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</si>
  <si>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</si>
  <si>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</si>
  <si>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</si>
  <si>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</si>
  <si>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</si>
  <si>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</si>
  <si>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</si>
  <si>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</si>
  <si>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</si>
  <si>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</si>
  <si>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</si>
  <si>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</si>
  <si>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</si>
  <si>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</si>
  <si>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</si>
  <si>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</si>
  <si>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</si>
  <si>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</si>
  <si>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</si>
  <si>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</si>
  <si>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</si>
  <si>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</si>
  <si>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</si>
  <si>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</si>
  <si>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</si>
  <si>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</si>
  <si>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</si>
  <si>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</si>
  <si>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</si>
  <si>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</si>
  <si>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</si>
  <si>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</si>
  <si>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</si>
  <si>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</si>
  <si>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</si>
  <si>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</si>
  <si>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</si>
  <si>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</si>
  <si>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</si>
  <si>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</si>
  <si>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</si>
  <si>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</si>
  <si>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</si>
  <si>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</si>
  <si>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</si>
  <si>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</si>
  <si>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</si>
  <si>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</si>
  <si>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</si>
  <si>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</si>
  <si>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</si>
  <si>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</si>
  <si>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</si>
  <si>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</si>
  <si>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</si>
  <si>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</si>
  <si>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</si>
  <si>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</si>
  <si>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</si>
  <si>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</si>
  <si>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</si>
  <si>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</si>
  <si>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</si>
  <si>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</si>
  <si>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</si>
  <si>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</si>
  <si>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</si>
  <si>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</si>
  <si>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</si>
  <si>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</si>
  <si>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</si>
  <si>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</si>
  <si>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</si>
  <si>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</si>
  <si>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</si>
  <si>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</si>
  <si>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</si>
  <si>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</si>
  <si>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</si>
  <si>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</si>
  <si>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</si>
  <si>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</si>
  <si>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</si>
  <si>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</si>
  <si>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</si>
  <si>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</si>
  <si>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</si>
  <si>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</si>
  <si>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</si>
  <si>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</si>
  <si>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</si>
  <si>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</si>
  <si>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</si>
  <si>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</si>
  <si>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</si>
  <si>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</si>
  <si>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</si>
  <si>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</si>
  <si>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</si>
  <si>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</si>
  <si>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</si>
  <si>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</si>
  <si>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</si>
  <si>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</si>
  <si>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</si>
  <si>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</si>
  <si>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</si>
  <si>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</si>
  <si>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</si>
  <si>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</si>
  <si>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</si>
  <si>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</si>
  <si>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</si>
  <si>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</si>
  <si>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</si>
  <si>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</si>
  <si>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</si>
  <si>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</si>
  <si>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</si>
  <si>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</si>
  <si>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</si>
  <si>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</si>
  <si>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</si>
  <si>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</si>
  <si>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</si>
  <si>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</si>
  <si>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</si>
  <si>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</si>
  <si>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</si>
  <si>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</si>
  <si>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</si>
  <si>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</si>
  <si>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</si>
  <si>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</si>
  <si>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</si>
  <si>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</si>
  <si>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</si>
  <si>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</si>
  <si>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</si>
  <si>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</si>
  <si>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</si>
  <si>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</si>
  <si>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</si>
  <si>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</si>
  <si>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</si>
  <si>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</si>
  <si>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</si>
  <si>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</si>
  <si>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</si>
  <si>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</si>
  <si>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</si>
  <si>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</si>
  <si>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</si>
  <si>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</si>
  <si>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</si>
  <si>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</si>
  <si>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</si>
  <si>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</si>
  <si>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</si>
  <si>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</si>
  <si>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</si>
  <si>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</si>
  <si>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</si>
  <si>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</si>
  <si>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</si>
  <si>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</si>
  <si>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</si>
  <si>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</si>
  <si>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</si>
  <si>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</si>
  <si>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</si>
  <si>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</si>
  <si>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</si>
  <si>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</si>
  <si>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</si>
  <si>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</si>
  <si>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</si>
  <si>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</si>
  <si>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</si>
  <si>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</si>
  <si>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</si>
  <si>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</si>
  <si>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</si>
  <si>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</si>
  <si>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</si>
  <si>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</si>
  <si>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</si>
  <si>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</si>
  <si>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</si>
  <si>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</si>
  <si>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</si>
  <si>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</si>
  <si>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</si>
  <si>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</si>
  <si>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</si>
  <si>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</si>
  <si>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</si>
  <si>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</si>
  <si>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</si>
  <si>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</si>
  <si>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</si>
  <si>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</si>
  <si>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</si>
  <si>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</si>
  <si>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</si>
  <si>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</si>
  <si>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</si>
  <si>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</si>
  <si>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</si>
  <si>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</si>
  <si>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</si>
  <si>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</si>
  <si>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</si>
  <si>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</si>
  <si>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</si>
  <si>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</si>
  <si>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</si>
  <si>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</si>
  <si>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</si>
  <si>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</si>
  <si>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</si>
  <si>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</si>
  <si>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</si>
  <si>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</si>
  <si>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</si>
  <si>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</si>
  <si>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</si>
  <si>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</si>
  <si>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</si>
  <si>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</si>
  <si>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</si>
  <si>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</si>
  <si>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</si>
  <si>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</si>
  <si>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</si>
  <si>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</si>
  <si>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</si>
  <si>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</si>
  <si>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</si>
  <si>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</si>
  <si>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</si>
  <si>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</si>
  <si>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</si>
  <si>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</si>
  <si>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</si>
  <si>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</si>
  <si>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</si>
  <si>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</si>
  <si>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</si>
  <si>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</si>
  <si>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</si>
  <si>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</si>
  <si>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</si>
  <si>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</si>
  <si>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</si>
  <si>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</si>
  <si>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</si>
  <si>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</si>
  <si>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</si>
  <si>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</si>
  <si>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</si>
  <si>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</si>
  <si>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</si>
  <si>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</si>
  <si>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</si>
  <si>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</si>
  <si>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</si>
  <si>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</si>
  <si>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</si>
  <si>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</si>
  <si>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</si>
  <si>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</si>
  <si>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</si>
  <si>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</si>
  <si>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</si>
  <si>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</si>
  <si>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</si>
  <si>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</si>
  <si>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</si>
  <si>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</si>
  <si>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</si>
  <si>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</si>
  <si>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</si>
  <si>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</si>
  <si>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</si>
  <si>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</si>
  <si>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</si>
  <si>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</si>
  <si>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</si>
  <si>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</si>
  <si>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</si>
  <si>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</si>
  <si>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</si>
  <si>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</si>
  <si>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</si>
  <si>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</si>
  <si>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</si>
  <si>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</si>
  <si>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</si>
  <si>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</si>
  <si>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</si>
  <si>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</si>
  <si>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</si>
  <si>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</si>
  <si>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</si>
  <si>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</si>
  <si>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</si>
  <si>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</si>
  <si>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</si>
  <si>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</si>
  <si>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</si>
  <si>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</si>
  <si>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</si>
  <si>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</si>
  <si>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</si>
  <si>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</si>
  <si>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</si>
  <si>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</si>
  <si>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</si>
  <si>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</si>
  <si>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</si>
  <si>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</si>
  <si>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</si>
  <si>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</si>
  <si>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</si>
  <si>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</si>
  <si>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</si>
  <si>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</si>
  <si>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</si>
  <si>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</si>
  <si>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</si>
  <si>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</si>
  <si>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</si>
  <si>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</si>
  <si>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</si>
  <si>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</si>
  <si>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</si>
  <si>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</si>
  <si>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</si>
  <si>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</si>
  <si>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</si>
  <si>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</si>
  <si>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</si>
  <si>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</si>
  <si>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</si>
  <si>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</si>
  <si>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</si>
  <si>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</si>
  <si>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</si>
  <si>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</si>
  <si>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</si>
  <si>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</si>
  <si>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</si>
  <si>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</si>
  <si>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</si>
  <si>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</si>
  <si>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</si>
  <si>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</si>
  <si>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</si>
  <si>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</si>
  <si>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</si>
  <si>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</si>
  <si>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</si>
  <si>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</si>
  <si>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</si>
  <si>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</si>
  <si>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</si>
  <si>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</si>
  <si>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</si>
  <si>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</si>
  <si>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</si>
  <si>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</si>
  <si>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</si>
  <si>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</si>
  <si>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</si>
  <si>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</si>
  <si>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</si>
  <si>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</si>
  <si>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</si>
  <si>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</si>
  <si>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</si>
  <si>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</si>
  <si>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</si>
  <si>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</si>
  <si>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</si>
  <si>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</si>
  <si>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</si>
  <si>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</si>
  <si>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</si>
  <si>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</si>
  <si>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</si>
  <si>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</si>
  <si>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</si>
  <si>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</si>
  <si>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</si>
  <si>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</si>
  <si>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</si>
  <si>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</si>
  <si>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</si>
  <si>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</si>
  <si>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</si>
  <si>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</si>
  <si>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</si>
  <si>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</si>
  <si>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</si>
  <si>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</si>
  <si>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</si>
  <si>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</si>
  <si>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</si>
  <si>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</si>
  <si>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</si>
  <si>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</si>
  <si>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</si>
  <si>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</si>
  <si>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</si>
  <si>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</si>
  <si>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</si>
  <si>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</si>
  <si>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</si>
  <si>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</si>
  <si>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</si>
  <si>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</si>
  <si>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</si>
  <si>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</si>
  <si>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</si>
  <si>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</si>
  <si>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</si>
  <si>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</si>
  <si>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</si>
  <si>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</si>
  <si>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</si>
  <si>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</si>
  <si>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</si>
  <si>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</si>
  <si>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</si>
  <si>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</si>
  <si>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</si>
  <si>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</si>
  <si>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</si>
  <si>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</si>
  <si>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</si>
  <si>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</si>
  <si>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</si>
  <si>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</si>
  <si>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</si>
  <si>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</si>
  <si>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</si>
  <si>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</si>
  <si>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</si>
  <si>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</si>
  <si>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</si>
  <si>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</si>
  <si>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</si>
  <si>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</si>
  <si>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</si>
  <si>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</si>
  <si>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</si>
  <si>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</si>
  <si>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</si>
  <si>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</si>
  <si>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</si>
  <si>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</si>
  <si>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</si>
  <si>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</si>
  <si>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</si>
  <si>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</si>
  <si>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</si>
  <si>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</si>
  <si>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</si>
  <si>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</si>
  <si>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</si>
  <si>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</si>
  <si>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</si>
  <si>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</si>
  <si>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</si>
  <si>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</si>
  <si>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</si>
  <si>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</si>
  <si>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</si>
  <si>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</si>
  <si>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</si>
  <si>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</si>
  <si>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</si>
  <si>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</si>
  <si>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</si>
  <si>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</si>
  <si>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</si>
  <si>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</si>
  <si>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</si>
  <si>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</si>
  <si>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</si>
  <si>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</si>
  <si>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</si>
  <si>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</si>
  <si>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</si>
  <si>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</si>
  <si>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</si>
  <si>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</si>
  <si>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</si>
  <si>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</si>
  <si>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</si>
  <si>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</si>
  <si>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</si>
  <si>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</si>
  <si>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</si>
  <si>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</si>
  <si>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</si>
  <si>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</si>
  <si>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</si>
  <si>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</si>
  <si>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</si>
  <si>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</si>
  <si>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</si>
  <si>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</si>
  <si>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</si>
  <si>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</si>
  <si>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</si>
  <si>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</si>
  <si>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</si>
  <si>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</si>
  <si>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</si>
  <si>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</si>
  <si>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</si>
  <si>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</si>
  <si>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</si>
  <si>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</si>
  <si>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</si>
  <si>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</si>
  <si>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</si>
  <si>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</si>
  <si>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</si>
  <si>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</si>
  <si>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</si>
  <si>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</si>
  <si>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</si>
  <si>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</si>
  <si>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</si>
  <si>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</si>
  <si>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</si>
  <si>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</si>
  <si>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</si>
  <si>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</si>
  <si>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</si>
  <si>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</si>
  <si>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</si>
  <si>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</si>
  <si>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</si>
  <si>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</si>
  <si>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</si>
  <si>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</si>
  <si>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</si>
  <si>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</si>
  <si>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</si>
  <si>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</si>
  <si>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</si>
  <si>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</si>
  <si>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</si>
  <si>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</si>
  <si>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</si>
  <si>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</si>
  <si>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</si>
  <si>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</si>
  <si>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</si>
  <si>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</si>
  <si>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</si>
  <si>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</si>
  <si>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</si>
  <si>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</si>
  <si>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</si>
  <si>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</si>
  <si>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</si>
  <si>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</si>
  <si>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</si>
  <si>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</si>
  <si>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</si>
  <si>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</si>
  <si>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</si>
  <si>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</si>
  <si>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</si>
  <si>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</si>
  <si>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</si>
  <si>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</si>
  <si>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</si>
  <si>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</si>
  <si>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</si>
  <si>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</si>
  <si>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</si>
  <si>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</si>
  <si>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</si>
  <si>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</si>
  <si>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</si>
  <si>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</si>
  <si>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</si>
  <si>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</si>
  <si>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</si>
  <si>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</si>
  <si>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</si>
  <si>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</si>
  <si>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</si>
  <si>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</si>
  <si>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</si>
  <si>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</si>
  <si>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</si>
  <si>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</si>
  <si>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</si>
  <si>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</si>
  <si>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</si>
  <si>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</si>
  <si>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</si>
  <si>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</si>
  <si>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</si>
  <si>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</si>
  <si>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</si>
  <si>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</si>
  <si>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</si>
  <si>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</si>
  <si>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</si>
  <si>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</si>
  <si>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</si>
  <si>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</si>
  <si>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</si>
  <si>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</si>
  <si>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</si>
  <si>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</si>
  <si>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</si>
  <si>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</si>
  <si>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</si>
  <si>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</si>
  <si>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</si>
  <si>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</si>
  <si>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</si>
  <si>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</si>
  <si>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</si>
  <si>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</si>
  <si>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</si>
  <si>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</si>
  <si>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</si>
  <si>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</si>
  <si>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</si>
  <si>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</si>
  <si>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</si>
  <si>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</si>
  <si>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</si>
  <si>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</si>
  <si>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</si>
  <si>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</si>
  <si>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</si>
  <si>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</si>
  <si>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</si>
  <si>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</si>
  <si>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</si>
  <si>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</si>
  <si>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</si>
  <si>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</si>
  <si>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</si>
  <si>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</si>
  <si>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</si>
  <si>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</si>
  <si>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</si>
  <si>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</si>
  <si>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</si>
  <si>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</si>
  <si>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</si>
  <si>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</si>
  <si>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</si>
  <si>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</si>
  <si>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</si>
  <si>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</si>
  <si>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</si>
  <si>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</si>
  <si>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</si>
  <si>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</si>
  <si>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</si>
  <si>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</si>
  <si>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</si>
  <si>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</si>
  <si>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</si>
  <si>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</si>
  <si>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</si>
  <si>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</si>
  <si>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</si>
  <si>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</si>
  <si>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</si>
  <si>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</si>
  <si>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</si>
  <si>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</si>
  <si>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</si>
  <si>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</si>
  <si>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</si>
  <si>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</si>
  <si>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</si>
  <si>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</si>
  <si>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</si>
  <si>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</si>
  <si>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</si>
  <si>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</si>
  <si>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</si>
  <si>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</si>
  <si>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</si>
  <si>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</si>
  <si>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</si>
  <si>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</si>
  <si>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</si>
  <si>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</si>
  <si>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</si>
  <si>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</si>
  <si>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</si>
  <si>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</si>
  <si>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</si>
  <si>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</si>
  <si>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</si>
  <si>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</si>
  <si>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</si>
  <si>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</si>
  <si>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</si>
  <si>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</si>
  <si>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</si>
  <si>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</si>
  <si>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</si>
  <si>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</si>
  <si>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</si>
  <si>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</si>
  <si>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</si>
  <si>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</si>
  <si>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</si>
  <si>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</si>
  <si>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</si>
  <si>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</si>
  <si>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</si>
  <si>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</si>
  <si>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</si>
  <si>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</si>
  <si>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</si>
  <si>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</si>
  <si>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</si>
  <si>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</si>
  <si>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</si>
  <si>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</si>
  <si>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</si>
  <si>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</si>
  <si>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</si>
  <si>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</si>
  <si>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</si>
  <si>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</si>
  <si>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</si>
  <si>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</si>
  <si>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</si>
  <si>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</si>
  <si>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</si>
  <si>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</si>
  <si>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</si>
  <si>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</si>
  <si>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</si>
  <si>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</si>
  <si>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</si>
  <si>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</si>
  <si>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</si>
  <si>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</si>
  <si>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</si>
  <si>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</si>
  <si>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</si>
  <si>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</si>
  <si>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</si>
  <si>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</si>
  <si>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</si>
  <si>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</si>
  <si>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</si>
  <si>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</si>
  <si>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</si>
  <si>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</si>
  <si>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</si>
  <si>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</si>
  <si>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</si>
  <si>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</si>
  <si>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</si>
  <si>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</si>
  <si>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</si>
  <si>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</si>
  <si>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</si>
  <si>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</si>
  <si>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</si>
  <si>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</si>
  <si>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</si>
  <si>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</si>
  <si>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</si>
  <si>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</si>
  <si>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</si>
  <si>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</si>
  <si>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</si>
  <si>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</si>
  <si>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</si>
  <si>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</si>
  <si>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</si>
  <si>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</si>
  <si>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</si>
  <si>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</si>
  <si>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</si>
  <si>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</si>
  <si>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</si>
  <si>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</si>
  <si>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</si>
  <si>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</si>
  <si>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</si>
  <si>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</si>
  <si>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</si>
  <si>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</si>
  <si>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</si>
  <si>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</si>
  <si>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</si>
  <si>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</si>
  <si>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</si>
  <si>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</si>
  <si>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</si>
  <si>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</si>
  <si>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</si>
  <si>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</si>
  <si>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</si>
  <si>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</si>
  <si>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</si>
  <si>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</si>
  <si>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</si>
  <si>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</si>
  <si>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</si>
  <si>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</si>
  <si>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</si>
  <si>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</si>
  <si>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</si>
  <si>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</si>
  <si>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</si>
  <si>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</si>
  <si>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</si>
  <si>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</si>
  <si>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</si>
  <si>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</si>
  <si>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</si>
  <si>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</si>
  <si>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</si>
  <si>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</si>
  <si>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</si>
  <si>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</si>
  <si>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</si>
  <si>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</si>
  <si>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</si>
  <si>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</si>
  <si>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</si>
  <si>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</si>
  <si>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</si>
  <si>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</si>
  <si>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</si>
  <si>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</si>
  <si>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</si>
  <si>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</si>
  <si>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</si>
  <si>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</si>
  <si>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</si>
  <si>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</si>
  <si>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</si>
  <si>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</si>
  <si>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</si>
  <si>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</si>
  <si>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</si>
  <si>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</si>
  <si>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</si>
  <si>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</si>
  <si>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</si>
  <si>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</si>
  <si>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</si>
  <si>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</si>
  <si>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</si>
  <si>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</si>
  <si>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</si>
  <si>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</si>
  <si>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</si>
  <si>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</si>
  <si>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</si>
  <si>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</si>
  <si>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</si>
  <si>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</si>
  <si>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</si>
  <si>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</si>
  <si>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</si>
  <si>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</si>
  <si>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</si>
  <si>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</si>
  <si>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</si>
  <si>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</si>
  <si>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</si>
  <si>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</si>
  <si>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</si>
  <si>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</si>
  <si>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</si>
  <si>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</si>
  <si>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</si>
  <si>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</si>
  <si>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</si>
  <si>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</si>
  <si>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</si>
  <si>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</si>
  <si>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</si>
  <si>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</si>
  <si>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</si>
  <si>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</si>
  <si>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</si>
  <si>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</si>
  <si>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</si>
  <si>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</si>
  <si>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</si>
  <si>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</si>
  <si>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</si>
  <si>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</si>
  <si>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</si>
  <si>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</si>
  <si>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</si>
  <si>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</si>
  <si>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</si>
  <si>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</si>
  <si>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</si>
  <si>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</si>
  <si>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</si>
  <si>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</si>
  <si>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</si>
  <si>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</si>
  <si>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</si>
  <si>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</si>
  <si>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</si>
  <si>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</si>
  <si>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</si>
  <si>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</si>
  <si>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</si>
  <si>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</si>
  <si>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</si>
  <si>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</si>
  <si>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</si>
  <si>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</si>
  <si>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</si>
  <si>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</si>
  <si>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</si>
  <si>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</si>
  <si>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</si>
  <si>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</si>
  <si>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</si>
  <si>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</si>
  <si>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</si>
  <si>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</si>
  <si>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</si>
  <si>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</si>
  <si>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</si>
  <si>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</si>
  <si>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</si>
  <si>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</si>
  <si>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</si>
  <si>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</si>
  <si>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</si>
  <si>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</si>
  <si>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</si>
  <si>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</si>
  <si>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</si>
  <si>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</si>
  <si>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</si>
  <si>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</si>
  <si>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</si>
  <si>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</si>
  <si>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</si>
  <si>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</si>
  <si>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</si>
  <si>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</si>
  <si>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</si>
  <si>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</si>
  <si>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</si>
  <si>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</si>
  <si>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</si>
  <si>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</si>
  <si>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</si>
  <si>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</si>
  <si>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</si>
  <si>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</si>
  <si>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</si>
  <si>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</si>
  <si>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</si>
  <si>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</si>
  <si>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</si>
  <si>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</si>
  <si>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</si>
  <si>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</si>
  <si>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</si>
  <si>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</si>
  <si>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</si>
  <si>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</si>
  <si>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</si>
  <si>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</si>
  <si>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</si>
  <si>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</si>
  <si>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</si>
  <si>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35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</si>
</sst>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7" totalsRowShown="0" headerRowDxfId="157" dataDxfId="156" headerRowBorderDxfId="154" tableBorderDxfId="155" totalsRowBorderDxfId="153">
  <autoFilter ref="A1:CJ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273.46607499999664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7.799537037499249E-3</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7.2671296293265186E-3</v>
      </c>
      <c r="H4" s="66">
        <v>45936.394733796296</v>
      </c>
      <c r="I4" s="73" t="str">
        <f>IFERROR(VLOOKUP(D4,DB!A:F,6,0),"")</f>
        <v>SCECO</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45936.414500925923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45936.414500925923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45936.414500925923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45936.414500925923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45936.414500925923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45936.414500925923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45936.414500925923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45936.414500925923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45936.414500925923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45936.414500925923</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45936.414500925923</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45936.414500925923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45936.414500925923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45936.414500925923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45936.414500925923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45936.414500925923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45936.414500925923</v>
      </c>
      <c r="H21" s="68"/>
      <c r="I21" s="73" t="str">
        <f>IFERROR(VLOOKUP(D21,DB!A:F,6,0),"")</f>
        <v/>
      </c>
      <c r="J21" s="73" t="str">
        <f>IFERROR(VLOOKUP(D21,DB!A:G,7,0),"")</f>
        <v/>
      </c>
      <c r="K21" s="69"/>
      <c r="L21" s="70" t="str">
        <f>IFERROR(VLOOKUP(D21,DB!A:I,9,0),"")</f>
        <v/>
      </c>
    </row>
    <row r="22" spans="1:12" ht="15" customHeight="1">
      <c r="A22" s="159"/>
      <c r="B22" s="160" t="str">
        <f>IFERROR(VLOOKUP(D22,DB!A:K,11,0),"")</f>
        <v/>
      </c>
      <c r="C22" s="160"/>
      <c r="D22" s="160"/>
      <c r="E22" s="161"/>
      <c r="F22" s="162"/>
      <c r="G22" s="163">
        <f ca="1">IFERROR(NOW()-F22,"")</f>
        <v>45936.414500925923</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45936.414500925923</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45936.414500925923</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45936.414500925923</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45936.414500925923</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45936.414500925923</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45936.414500925923</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45936.414500925923</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45936.414500925923</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45936.414500925923</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45936.414500925923</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45936.414500925923</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45936.414500925923</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45936.414500925923</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45936.414500925923</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45936.414500925923</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45936.414500925923</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45936.414500925923</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45936.414500925923</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45936.414500925923</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45936.414500925923</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45936.414500925923</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45936.414500925923</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45936.414500925923</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45936.414500925923</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45936.414500925923</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45936.414500925923</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45936.414500925923</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45936.414500925923</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45936.414500925923</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45936.414500925923</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45936.414500925923</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45936.414500925923</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45936.414500925923</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45936.414500925923</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45936.414500925923</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45936.414500925923</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45936.414500925923</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45936.414500925923</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45936.414500925923</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45936.414500925923</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45936.414500925923</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45936.414500925923</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45936.414500925923</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45936.414500925923</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45936.414500925923</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45936.414500925923</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45936.414500925923</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45936.414500925923</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45936.414500925923</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45936.414500925923</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45936.414500925923</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45936.414500925923</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45936.414500925923</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45936.414500925923</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45936.414500925923</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45936.414500925923</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45936.414500925923</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45936.414500925923</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45936.414500925923</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45936.414500925923</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45936.414500925923</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45936.414500925923</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45936.414500925923</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45936.414500925923</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45936.414500925923</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45936.414500925923</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45936.414500925923</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45936.414500925923</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45936.414500925923</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45936.414500925923</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45936.414500925923</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45936.414500925923</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45936.414500925923</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45936.414500925923</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45936.414500925923</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45936.414500925923</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45936.414500925923</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45936.414500925923</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45936.414500925923</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45936.414500925923</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45936.414500925923</v>
      </c>
      <c r="H103" s="162"/>
      <c r="I103" s="160" t="str">
        <f>IFERROR(VLOOKUP(D103,DB!A:F,6,0),"")</f>
        <v/>
      </c>
      <c r="J103" s="73" t="str">
        <f>IFERROR(VLOOKUP(D103,DB!A:G,7,0),"")</f>
        <v/>
      </c>
      <c r="K103" s="164"/>
      <c r="L103" s="165" t="str">
        <f>IFERROR(VLOOKUP(D103,DB!A:I,9,0),"")</f>
        <v/>
      </c>
    </row>
    <row r="104" spans="1:12" ht="15" customHeight="1">
      <c r="A104" s="159"/>
      <c r="B104" s="160" t="str">
        <f>IFERROR(VLOOKUP(D104,DB!A:K,11,0),"")</f>
        <v/>
      </c>
      <c r="C104" s="160"/>
      <c r="D104" s="160"/>
      <c r="E104" s="161"/>
      <c r="F104" s="162"/>
      <c r="G104" s="163">
        <f ca="1">IFERROR(NOW()-F104,"")</f>
        <v>45936.414500925923</v>
      </c>
      <c r="H104" s="162"/>
      <c r="I104" s="160" t="str">
        <f>IFERROR(VLOOKUP(D104,DB!A:F,6,0),"")</f>
        <v/>
      </c>
      <c r="J104" s="73" t="str">
        <f>IFERROR(VLOOKUP(D104,DB!A:G,7,0),"")</f>
        <v/>
      </c>
      <c r="K104" s="164"/>
      <c r="L104" s="165" t="str">
        <f>IFERROR(VLOOKUP(D104,DB!A:I,9,0),"")</f>
        <v/>
      </c>
    </row>
    <row r="105" spans="1:12" ht="15" customHeight="1">
      <c r="A105" s="159"/>
      <c r="B105" s="160" t="str">
        <f>IFERROR(VLOOKUP(D105,DB!A:K,11,0),"")</f>
        <v/>
      </c>
      <c r="C105" s="160"/>
      <c r="D105" s="160"/>
      <c r="E105" s="161"/>
      <c r="F105" s="162"/>
      <c r="G105" s="163">
        <f ca="1">IFERROR(NOW()-F105,"")</f>
        <v>45936.414500925923</v>
      </c>
      <c r="H105" s="162"/>
      <c r="I105" s="160" t="str">
        <f>IFERROR(VLOOKUP(D105,DB!A:F,6,0),"")</f>
        <v/>
      </c>
      <c r="J105" s="73" t="str">
        <f>IFERROR(VLOOKUP(D105,DB!A:G,7,0),"")</f>
        <v/>
      </c>
      <c r="K105" s="164"/>
      <c r="L105" s="165" t="str">
        <f>IFERROR(VLOOKUP(D105,DB!A:I,9,0),"")</f>
        <v/>
      </c>
    </row>
    <row r="106" spans="1:12" ht="15" customHeight="1">
      <c r="A106" s="159"/>
      <c r="B106" s="160" t="str">
        <f>IFERROR(VLOOKUP(D106,DB!A:K,11,0),"")</f>
        <v/>
      </c>
      <c r="C106" s="160"/>
      <c r="D106" s="160"/>
      <c r="E106" s="161"/>
      <c r="F106" s="162"/>
      <c r="G106" s="163">
        <f ca="1">IFERROR(NOW()-F106,"")</f>
        <v>45936.414500925923</v>
      </c>
      <c r="H106" s="162"/>
      <c r="I106" s="160" t="str">
        <f>IFERROR(VLOOKUP(D106,DB!A:F,6,0),"")</f>
        <v/>
      </c>
      <c r="J106" s="73" t="str">
        <f>IFERROR(VLOOKUP(D106,DB!A:G,7,0),"")</f>
        <v/>
      </c>
      <c r="K106" s="164"/>
      <c r="L106" s="165" t="str">
        <f>IFERROR(VLOOKUP(D106,DB!A:I,9,0),"")</f>
        <v/>
      </c>
    </row>
    <row r="107" spans="1:12" ht="15" customHeight="1">
      <c r="A107" s="159"/>
      <c r="B107" s="160" t="str">
        <f>IFERROR(VLOOKUP(D107,DB!A:K,11,0),"")</f>
        <v/>
      </c>
      <c r="C107" s="160"/>
      <c r="D107" s="160"/>
      <c r="E107" s="161"/>
      <c r="F107" s="162"/>
      <c r="G107" s="163">
        <f ca="1">IFERROR(NOW()-F107,"")</f>
        <v>45936.414500925923</v>
      </c>
      <c r="H107" s="162"/>
      <c r="I107" s="160" t="str">
        <f>IFERROR(VLOOKUP(D107,DB!A:F,6,0),"")</f>
        <v/>
      </c>
      <c r="J107" s="73" t="str">
        <f>IFERROR(VLOOKUP(D107,DB!A:G,7,0),"")</f>
        <v/>
      </c>
      <c r="K107" s="164"/>
      <c r="L107" s="165" t="str">
        <f>IFERROR(VLOOKUP(D107,DB!A:I,9,0),"")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7"/>
  <sheetViews>
    <sheetView workbookViewId="0">
      <selection activeCell="A6" sqref="A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244.76271851851197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129.68741759259137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111.4146629629613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6</v>
      </c>
      <c r="D6" s="18" t="s">
        <v>15383</v>
      </c>
      <c r="E6" s="131" t="s">
        <v>39047</v>
      </c>
      <c r="F6" s="132">
        <v>45936.348078703704</v>
      </c>
      <c r="G6" s="133">
        <f ca="1">IFERROR(NOW()-F6,"-")</f>
        <v>6.6422222218534444E-2</v>
      </c>
      <c r="H6" s="132">
        <v>45936.330717592595</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45936.414500925923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45936.414500925923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45936.414500925923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45936.414500925923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45936.414500925923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45936.414500925923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45936.414500925923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45936.414500925923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45936.414500925923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45936.414500925923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45936.414500925923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45936.414500925923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45936.414500925923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45936.414500925923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45936.414500925923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45936.414500925923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45936.414500925923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45936.414500925923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45936.414500925923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45936.414500925923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45936.414500925923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45936.414500925923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45936.414500925923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45936.414500925923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45936.414500925923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45936.414500925923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45936.414500925923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45936.414500925923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45936.414500925923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45936.414500925923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45936.414500925923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45936.414500925923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45936.414500925923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45936.414500925923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45936.414500925923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45936.414500925923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45936.414500925923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45936.414500925923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45936.414500925923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45936.414500925923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45936.414500925923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45936.414500925923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45936.414500925923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45936.414500925923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45936.414500925923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45936.414500925923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45936.414500925923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45936.414500925923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45936.414500925923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45936.414500925923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45936.414500925923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45936.414500925923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45936.414500925923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45936.414500925923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45936.414500925923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45936.414500925923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45936.414500925923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45936.414500925923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45936.414500925923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45936.414500925923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45936.414500925923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45936.414500925923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45936.414500925923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45936.414500925923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45936.414500925923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45936.414500925923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45936.414500925923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45936.414500925923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45936.414500925923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45936.414500925923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45936.414500925923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45936.414500925923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45936.414500925923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45936.414500925923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45936.414500925923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45936.414500925923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45936.414500925923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45936.414500925923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45936.414500925923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45936.414500925923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45936.414500925923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45936.414500925923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45936.414500925923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45936.414500925923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45936.414500925923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45936.414500925923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45936.414500925923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45936.414500925923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45936.414500925923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45936.414500925923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45936.414500925923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45936.414500925923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45936.414500925923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45936.414500925923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45936.414500925923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45936.414500925923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45936.414500925923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45936.414500925923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45936.414500925923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45936.414500925923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45936.414500925923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45936.414500925923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45936.414500925923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45936.414500925923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45936.414500925923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45936.414500925923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45936.414500925923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45936.414500925923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45936.414500925923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45936.414500925923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45936.414500925923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45936.414500925923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45936.414500925923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45936.414500925923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45936.414500925923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45936.414500925923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45936.414500925923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45936.414500925923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45936.414500925923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45936.414500925923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45936.414500925923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45936.414500925923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45936.414500925923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45936.414500925923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45936.414500925923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45936.414500925923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45936.414500925923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45936.414500925923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45936.414500925923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45936.414500925923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45936.414500925923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45936.414500925923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45936.414500925923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45936.414500925923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45936.414500925923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45936.414500925923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45936.414500925923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45936.414500925923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45936.414500925923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45936.414500925923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45936.414500925923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45936.414500925923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45936.414500925923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45936.414500925923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45936.414500925923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45936.414500925923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45936.414500925923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45936.414500925923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45936.414500925923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45936.414500925923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45936.414500925923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45936.414500925923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45936.414500925923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45936.414500925923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45936.414500925923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45936.414500925923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45936.414500925923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45936.414500925923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45936.414500925923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45936.414500925923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45936.414500925923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45936.414500925923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45936.414500925923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45936.414500925923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45936.414500925923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45936.414500925923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45936.414500925923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45936.414500925923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45936.414500925923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45936.414500925923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45936.414500925923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45936.414500925923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45936.414500925923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45936.414500925923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45936.414500925923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45936.414500925923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45936.414500925923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45936.414500925923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45936.414500925923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45936.414500925923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45936.414500925923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45936.414500925923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45936.414500925923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45936.414500925923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45936.414500925923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45936.414500925923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45936.414500925923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45936.414500925923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45936.414500925923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45936.414500925923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45936.414500925923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45936.414500925923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45936.414500925923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45936.414500925923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45936.414500925923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45936.414500925923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45936.414500925923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45936.414500925923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45936.414500925923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45936.414500925923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45936.414500925923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45936.414500925923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45936.414500925923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45936.414500925923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45936.414500925923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45936.414500925923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45936.414500925923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45936.414500925923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45936.414500925923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45936.414500925923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45936.414500925923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45936.414500925923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45936.414500925923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45936.414500925923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45936.414500925923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45936.414500925923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45936.414500925923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45936.414500925923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45936.414500925923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45936.414500925923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45936.414500925923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45936.414500925923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45936.414500925923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45936.414500925923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45936.414500925923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45936.414500925923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45936.414500925923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45936.414500925923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45936.414500925923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45936.414500925923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45936.414500925923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45936.414500925923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45936.414500925923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45936.414500925923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45936.414500925923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45936.414500925923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45936.414500925923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45936.414500925923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45936.414500925923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45936.414500925923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45936.414500925923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45936.414500925923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45936.414500925923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45936.414500925923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45936.414500925923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45936.414500925923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45936.414500925923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45936.414500925923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45936.414500925923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45936.414500925923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45936.414500925923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45936.414500925923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45936.414500925923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45936.414500925923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45936.414500925923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45936.414500925923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45936.414500925923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45936.414500925923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45936.414500925923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45936.414500925923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45936.414500925923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sheetData>
  <dataValidations count="2">
    <dataValidation allowBlank="1" showInputMessage="1" showErrorMessage="1" sqref="E1" xr:uid="{4D935161-CDD3-4592-B877-3FB59C99E142}"/>
    <dataValidation type="list" allowBlank="1" showInputMessage="1" showErrorMessage="1" sqref="E3:E2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K11" sqref="K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4.0322685184946749E-2</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
      </c>
      <c r="C3" s="18"/>
      <c r="D3" s="18"/>
      <c r="E3" s="18"/>
      <c r="F3" s="20"/>
      <c r="G3" s="21">
        <f t="shared" ca="1" si="0"/>
        <v>45936.414500925923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45936.414500925923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45936.414500925923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45936.414500925923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45936.414500925923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45936.414500925923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45936.414500925923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45936.414500925923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45936.414500925923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45936.414500925923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45936.414500925923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45936.414500925923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45936.414500925923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45936.414500925923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45936.414500925923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45936.414500925923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45936.414500925923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45936.414500925923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45936.414500925923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45936.414500925923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45936.414500925923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45936.414500925923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45936.414500925923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45936.414500925923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45936.414500925923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45936.414500925923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45936.414500925923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45936.414500925923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45936.414500925923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45936.414500925923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45936.414500925923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45936.414500925923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45936.414500925923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45936.414500925923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45936.414500925923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45936.414500925923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45936.414500925923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45936.414500925923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45936.414500925923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45936.414500925923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45936.414500925923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45936.414500925923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45936.414500925923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45936.414500925923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45936.414500925923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45936.414500925923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45936.414500925923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45936.414500925923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45936.414500925923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45936.414500925923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45936.414500925923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45936.414500925923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45936.414500925923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45936.414500925923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45936.414500925923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45936.414500925923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45936.414500925923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45936.414500925923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45936.414500925923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45936.414500925923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45936.414500925923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45936.414500925923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45936.414500925923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45936.414500925923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45936.414500925923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45936.414500925923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45936.414500925923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45936.414500925923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45936.414500925923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45936.414500925923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45936.414500925923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45936.414500925923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45936.414500925923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45936.414500925923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45936.414500925923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45936.414500925923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45936.414500925923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45936.414500925923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45936.414500925923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45936.414500925923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45936.414500925923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45936.414500925923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45936.414500925923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45936.414500925923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45936.414500925923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45936.414500925923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45936.414500925923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45936.414500925923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45936.414500925923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45936.414500925923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45936.414500925923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45936.414500925923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45936.414500925923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45936.414500925923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45936.414500925923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45936.414500925923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45936.414500925923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45936.414500925923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45936.414500925923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45936.414500925923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45936.414500925923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45936.414500925923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45936.414500925923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45936.414500925923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45936.414500925923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45936.414500925923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45936.414500925923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45936.414500925923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45936.414500925923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45936.414500925923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45936.414500925923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45936.414500925923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45936.414500925923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45936.414500925923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45936.414500925923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45936.414500925923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45936.414500925923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45936.414500925923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45936.414500925923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45936.414500925923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45936.414500925923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45936.414500925923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45936.414500925923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45936.414500925923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45936.414500925923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45936.414500925923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45936.414500925923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45936.414500925923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45936.414500925923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45936.414500925923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45936.414500925923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45936.414500925923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45936.414500925923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45936.414500925923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45936.414500925923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45936.414500925923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45936.414500925923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45936.414500925923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45936.414500925923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45936.414500925923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45936.414500925923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45936.414500925923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45936.414500925923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45936.414500925923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45936.414500925923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45936.414500925923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45936.414500925923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45936.414500925923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45936.414500925923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45936.414500925923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45936.414500925923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45936.414500925923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45936.414500925923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45936.414500925923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45936.414500925923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45936.414500925923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45936.414500925923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45936.414500925923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45936.414500925923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45936.414500925923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45936.414500925923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45936.414500925923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45936.414500925923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45936.414500925923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45936.414500925923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45936.414500925923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45936.414500925923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45936.414500925923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45936.414500925923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45936.414500925923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45936.414500925923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45936.414500925923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45936.414500925923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45936.414500925923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45936.414500925923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45936.414500925923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45936.414500925923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45936.414500925923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45936.414500925923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45936.414500925923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45936.414500925923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45936.414500925923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45936.414500925923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45936.414500925923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45936.414500925923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45936.414500925923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45936.414500925923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45936.414500925923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45936.414500925923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45936.414500925923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45936.414500925923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45936.414500925923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45936.414500925923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45936.414500925923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45936.414500925923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45936.414500925923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45936.414500925923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45936.414500925923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45936.414500925923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45936.414500925923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45936.414500925923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45936.414500925923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45936.414500925923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45936.414500925923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45936.414500925923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45936.414500925923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45936.414500925923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45936.414500925923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45936.414500925923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45936.414500925923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45936.414500925923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45936.414500925923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45936.414500925923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45936.414500925923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45936.414500925923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45936.414500925923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45936.414500925923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45936.414500925923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45936.414500925923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45936.414500925923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45936.414500925923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45936.414500925923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45936.414500925923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45936.414500925923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45936.414500925923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45936.414500925923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45936.414500925923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45936.414500925923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45936.414500925923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45936.414500925923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45936.414500925923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45936.414500925923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45936.414500925923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45936.414500925923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45936.414500925923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45936.414500925923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45936.414500925923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45936.414500925923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45936.414500925923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45936.414500925923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45936.414500925923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45936.414500925923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45936.414500925923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45936.414500925923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45936.414500925923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45936.414500925923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45936.414500925923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45936.414500925923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45936.414500925923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45936.414500925923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45936.414500925923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45936.414500925923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45936.414500925923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45936.414500925923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45936.414500925923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45936.414500925923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45936.414500925923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45936.414500925923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45936.414500925923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45936.414500925923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45936.414500925923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45936.414500925923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45936.414500925923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45936.414500925923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45936.414500925923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45936.414500925923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45936.414500925923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45936.414500925923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45936.414500925923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45936.414500925923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45936.414500925923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45936.414500925923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45936.414500925923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45936.414500925923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45936.414500925923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45936.414500925923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45936.414500925923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45936.414500925923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45936.414500925923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45936.414500925923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45936.414500925923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45936.414500925923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45936.414500925923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45936.414500925923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45936.414500925923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45936.414500925923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45936.414500925923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45936.414500925923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45936.414500925923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45936.414500925923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45936.414500925923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45936.414500925923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45936.414500925923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45936.414500925923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45936.414500925923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45936.414500925923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45936.414500925923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45936.414500925923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45936.414500925923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45936.414500925923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45936.414500925923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45936.414500925923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45936.414500925923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45936.414500925923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45936.414500925923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45936.414500925923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45936.414500925923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45936.414500925923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45936.414500925923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45936.414500925923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45936.414500925923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45936.414500925923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45936.414500925923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45936.414500925923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45936.414500925923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45936.414500925923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45936.414500925923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45936.414500925923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45936.414500925923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45936.414500925923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45936.414500925923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45936.414500925923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45936.414500925923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45936.414500925923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45936.414500925923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45936.414500925923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45936.414500925923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45936.414500925923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45936.414500925923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45936.414500925923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45936.414500925923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45936.414500925923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45936.414500925923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45936.414500925923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45936.414500925923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45936.414500925923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45936.414500925923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45936.414500925923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45936.414500925923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45936.414500925923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45936.414500925923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45936.414500925923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45936.414500925923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45936.414500925923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45936.414500925923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45936.414500925923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45936.414500925923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45936.414500925923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45936.414500925923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45936.414500925923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45936.414500925923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45936.414500925923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45936.414500925923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45936.414500925923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45936.414500925923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45936.414500925923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45936.414500925923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45936.414500925923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45936.414500925923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45936.414500925923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45936.414500925923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45936.414500925923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45936.414500925923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45936.414500925923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45936.414500925923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45936.414500925923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45936.414500925923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45936.414500925923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45936.414500925923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45936.414500925923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45936.414500925923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45936.414500925923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45936.414500925923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45936.414500925923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45936.414500925923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45936.414500925923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45936.414500925923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45936.414500925923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45936.414500925923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45936.414500925923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45936.414500925923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45936.414500925923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45936.414500925923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45936.414500925923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45936.414500925923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45936.414500925923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45936.414500925923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45936.414500925923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45936.414500925923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45936.414500925923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45936.414500925923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45936.414500925923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45936.414500925923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45936.414500925923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45936.414500925923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45936.414500925923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45936.414500925923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45936.414500925923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45936.414500925923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45936.414500925923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45936.414500925923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45936.414500925923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45936.414500925923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45936.414500925923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45936.414500925923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45936.414500925923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45936.414500925923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45936.414500925923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45936.414500925923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45936.414500925923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45936.414500925923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45936.414500925923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45936.414500925923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45936.414500925923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45936.414500925923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45936.414500925923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45936.414500925923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45936.414500925923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45936.414500925923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45936.414500925923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45936.414500925923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45936.414500925923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45936.414500925923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45936.414500925923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45936.414500925923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45936.414500925923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45936.414500925923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45936.414500925923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45936.414500925923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45936.414500925923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45936.414500925923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45936.414500925923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45936.414500925923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45936.414500925923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45936.414500925923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45936.414500925923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45936.414500925923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45936.414500925923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45936.414500925923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45936.414500925923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45936.414500925923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45936.414500925923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45936.414500925923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45936.414500925923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45936.414500925923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45936.414500925923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45936.414500925923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45936.414500925923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45936.414500925923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45936.414500925923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45936.414500925923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45936.414500925923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45936.414500925923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45936.414500925923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45936.414500925923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45936.414500925923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45936.414500925923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45936.414500925923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45936.414500925923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45936.414500925923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45936.414500925923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45936.414500925923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45936.414500925923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45936.414500925923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45936.414500925923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45936.414500925923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45936.414500925923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45936.414500925923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45936.414500925923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45936.414500925923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45936.414500925923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45936.414500925923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45936.414500925923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45936.414500925923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45936.414500925923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45936.414500925923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45936.414500925923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45936.414500925923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45936.414500925923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45936.414500925923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45936.414500925923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45936.414500925923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45936.414500925923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45936.414500925923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45936.414500925923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45936.414500925923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45936.414500925923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45936.414500925923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45936.414500925923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45936.414500925923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45936.414500925923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45936.414500925923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45936.414500925923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45936.414500925923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45936.414500925923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45936.414500925923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45936.414500925923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45936.414500925923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45936.414500925923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45936.414500925923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45936.414500925923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45936.414500925923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45936.414500925923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45936.414500925923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45936.414500925923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45936.414500925923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45936.414500925923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45936.414500925923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45936.414500925923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45936.414500925923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45936.414500925923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45936.414500925923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45936.414500925923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45936.414500925923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45936.414500925923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45936.414500925923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45936.414500925923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45936.414500925923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45936.414500925923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45936.414500925923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45936.414500925923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45936.414500925923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45936.414500925923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45936.414500925923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45936.414500925923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45936.414500925923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45936.414500925923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45936.414500925923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45936.414500925923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45936.414500925923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45936.414500925923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45936.414500925923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45936.414500925923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45936.414500925923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45936.414500925923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45936.414500925923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45936.414500925923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45936.414500925923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45936.414500925923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45936.414500925923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45936.414500925923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45936.414500925923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45936.414500925923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45936.414500925923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45936.414500925923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45936.414500925923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45936.414500925923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45936.414500925923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45936.414500925923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45936.414500925923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45936.414500925923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45936.414500925923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45936.414500925923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45936.414500925923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45936.414500925923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45936.414500925923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45936.414500925923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45936.414500925923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45936.414500925923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45936.414500925923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45936.414500925923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45936.414500925923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45936.414500925923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45936.414500925923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45936.414500925923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45936.414500925923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45936.414500925923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45936.414500925923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45936.414500925923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45936.414500925923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45936.414500925923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45936.414500925923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45936.414500925923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45936.414500925923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45936.414500925923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45936.414500925923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45936.414500925923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45936.414500925923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45936.414500925923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45936.414500925923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45936.414500925923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45936.414500925923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45936.414500925923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45936.414500925923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45936.414500925923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45936.414500925923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45936.414500925923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45936.414500925923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45936.414500925923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45936.414500925923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45936.414500925923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45936.414500925923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45936.414500925923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45936.414500925923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45936.414500925923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45936.414500925923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45936.414500925923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45936.414500925923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45936.414500925923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45936.414500925923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45936.414500925923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45936.414500925923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45936.414500925923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45936.414500925923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45936.414500925923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45936.414500925923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45936.414500925923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45936.414500925923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45936.414500925923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45936.414500925923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45936.414500925923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45936.414500925923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45936.414500925923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45936.414500925923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45936.414500925923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45936.414500925923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45936.414500925923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45936.414500925923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45936.414500925923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45936.414500925923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45936.414500925923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45936.414500925923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45936.414500925923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45936.414500925923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45936.414500925923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45936.414500925923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45936.414500925923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45936.414500925923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45936.414500925923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45936.414500925923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45936.414500925923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45936.414500925923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45936.414500925923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45936.414500925923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45936.414500925923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45936.414500925923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45936.414500925923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45936.414500925923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45936.414500925923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45936.414500925923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45936.414500925923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45936.414500925923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45936.414500925923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45936.414500925923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45936.414500925923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45936.414500925923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45936.414500925923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45936.414500925923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45936.414500925923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45936.414500925923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45936.414500925923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45936.414500925923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45936.414500925923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45936.414500925923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45936.414500925923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45936.414500925923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45936.414500925923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45936.414500925923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45936.414500925923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45936.414500925923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45936.414500925923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45936.414500925923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45936.414500925923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45936.414500925923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45936.414500925923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45936.414500925923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45936.414500925923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45936.414500925923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45936.414500925923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45936.414500925923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45936.414500925923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45936.414500925923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45936.414500925923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45936.414500925923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45936.414500925923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45936.414500925923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45936.414500925923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45936.414500925923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45936.414500925923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45936.414500925923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45936.414500925923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45936.414500925923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45936.414500925923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45936.414500925923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45936.414500925923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45936.414500925923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45936.414500925923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45936.414500925923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45936.414500925923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45936.414500925923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45936.414500925923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45936.414500925923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45936.414500925923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45936.414500925923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45936.414500925923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45936.414500925923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45936.414500925923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45936.414500925923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45936.414500925923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45936.414500925923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45936.414500925923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45936.414500925923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45936.414500925923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45936.414500925923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45936.414500925923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45936.414500925923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45936.414500925923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45936.414500925923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45936.414500925923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45936.414500925923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45936.414500925923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45936.414500925923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45936.414500925923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45936.414500925923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45936.414500925923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45936.414500925923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45936.414500925923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45936.414500925923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45936.414500925923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45936.414500925923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45936.414500925923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45936.414500925923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45936.414500925923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45936.414500925923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45936.414500925923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45936.414500925923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45936.414500925923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45936.414500925923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45936.414500925923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45936.414500925923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45936.414500925923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45936.414500925923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45936.414500925923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45936.414500925923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45936.414500925923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45936.414500925923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45936.414500925923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45936.414500925923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45936.414500925923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45936.414500925923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45936.414500925923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45936.414500925923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45936.414500925923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45936.414500925923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45936.414500925923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45936.414500925923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45936.414500925923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45936.414500925923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45936.414500925923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45936.414500925923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45936.414500925923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45936.414500925923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45936.414500925923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45936.414500925923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45936.414500925923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45936.414500925923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45936.414500925923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45936.414500925923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45936.414500925923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45936.414500925923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45936.414500925923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45936.414500925923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45936.414500925923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45936.414500925923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45936.414500925923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45936.414500925923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45936.414500925923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45936.414500925923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45936.414500925923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45936.414500925923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45936.414500925923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45936.414500925923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45936.414500925923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45936.414500925923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45936.414500925923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45936.414500925923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45936.414500925923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45936.414500925923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45936.414500925923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45936.414500925923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45936.414500925923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45936.414500925923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45936.414500925923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45936.414500925923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45936.414500925923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45936.414500925923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45936.414500925923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45936.414500925923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45936.414500925923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45936.414500925923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45936.414500925923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45936.414500925923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45936.414500925923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45936.414500925923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45936.414500925923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45936.414500925923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45936.414500925923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45936.414500925923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45936.414500925923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45936.414500925923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45936.414500925923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45936.414500925923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45936.414500925923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45936.414500925923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45936.414500925923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45936.414500925923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45936.414500925923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45936.414500925923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45936.414500925923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45936.414500925923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45936.414500925923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45936.414500925923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45936.414500925923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45936.414500925923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45936.414500925923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45936.414500925923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45936.414500925923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45936.414500925923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45936.414500925923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45936.414500925923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45936.414500925923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45936.414500925923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45936.414500925923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45936.414500925923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45936.414500925923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45936.414500925923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45936.414500925923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45936.414500925923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45936.414500925923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45936.414500925923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45936.414500925923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45936.414500925923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45936.414500925923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45936.414500925923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45936.414500925923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45936.414500925923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45936.414500925923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45936.414500925923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45936.414500925923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45936.414500925923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45936.414500925923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45936.414500925923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45936.414500925923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45936.414500925923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45936.414500925923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45936.414500925923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45936.414500925923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45936.414500925923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45936.414500925923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45936.414500925923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45936.414500925923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45936.414500925923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45936.414500925923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45936.414500925923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45936.414500925923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45936.414500925923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45936.414500925923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45936.414500925923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45936.414500925923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45936.414500925923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45936.414500925923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45936.414500925923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45936.414500925923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45936.414500925923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45936.414500925923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45936.414500925923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45936.414500925923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45936.414500925923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45936.414500925923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45936.414500925923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45936.414500925923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45936.414500925923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45936.414500925923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45936.414500925923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45936.414500925923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45936.414500925923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45936.414500925923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45936.414500925923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45936.414500925923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45936.414500925923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45936.414500925923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45936.414500925923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45936.414500925923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45936.414500925923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45936.414500925923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45936.414500925923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45936.414500925923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45936.414500925923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45936.414500925923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45936.414500925923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45936.414500925923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45936.414500925923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45936.414500925923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45936.414500925923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45936.414500925923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45936.414500925923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45936.414500925923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45936.414500925923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45936.414500925923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45936.414500925923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45936.414500925923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45936.414500925923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45936.414500925923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45936.414500925923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45936.414500925923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45936.414500925923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45936.414500925923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45936.414500925923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45936.414500925923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45936.414500925923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45936.414500925923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45936.414500925923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45936.414500925923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45936.414500925923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45936.414500925923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45936.414500925923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45936.414500925923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45936.414500925923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45936.414500925923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45936.414500925923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45936.414500925923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45936.414500925923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45936.414500925923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45936.414500925923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45936.414500925923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45936.414500925923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45936.414500925923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45936.414500925923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45936.414500925923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45936.414500925923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45936.414500925923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45936.414500925923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45936.414500925923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45936.414500925923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45936.414500925923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45936.414500925923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45936.414500925923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45936.414500925923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45936.414500925923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45936.414500925923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45936.414500925923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45936.414500925923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45936.414500925923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45936.414500925923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45936.414500925923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45936.414500925923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45936.414500925923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45936.414500925923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45936.414500925923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45936.414500925923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45936.414500925923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45936.414500925923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45936.414500925923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45936.414500925923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45936.414500925923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45936.414500925923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45936.414500925923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45936.414500925923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45936.414500925923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45936.414500925923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45936.414500925923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45936.414500925923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45936.414500925923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45936.414500925923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45936.414500925923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45936.414500925923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45936.414500925923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45936.414500925923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45936.414500925923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45936.414500925923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45936.414500925923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45936.414500925923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45936.414500925923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45936.414500925923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45936.414500925923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45936.414500925923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45936.414500925923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45936.414500925923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45936.414500925923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45936.414500925923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45936.414500925923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45936.414500925923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45936.414500925923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45936.414500925923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45936.414500925923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45936.414500925923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45936.414500925923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45936.414500925923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45936.414500925923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45936.414500925923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45936.414500925923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45936.414500925923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45936.414500925923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45936.414500925923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45936.414500925923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45936.414500925923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45936.414500925923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45936.414500925923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45936.414500925923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45936.414500925923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45936.414500925923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45936.414500925923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45936.414500925923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45936.414500925923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45936.414500925923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45936.414500925923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45936.414500925923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45936.414500925923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45936.414500925923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45936.414500925923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45936.414500925923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45936.414500925923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45936.414500925923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45936.414500925923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45936.414500925923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45936.414500925923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45936.414500925923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45936.414500925923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45936.414500925923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45936.414500925923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45936.414500925923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45936.414500925923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45936.414500925923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45936.414500925923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45936.414500925923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45936.414500925923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45936.414500925923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45936.414500925923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45936.414500925923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45936.414500925923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45936.414500925923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45936.414500925923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45936.414500925923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45936.414500925923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45936.414500925923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45936.414500925923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45936.414500925923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45936.414500925923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45936.414500925923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45936.414500925923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45936.414500925923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45936.414500925923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45936.414500925923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45936.414500925923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45936.414500925923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45936.414500925923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45936.414500925923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45936.414500925923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45936.414500925923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45936.414500925923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45936.414500925923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45936.414500925923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45936.414500925923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45936.414500925923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45936.414500925923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45936.414500925923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45936.414500925923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45936.414500925923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45936.414500925923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45936.414500925923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45936.414500925923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45936.414500925923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45936.414500925923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45936.414500925923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45936.414500925923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45936.414500925923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45936.414500925923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45936.414500925923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45936.414500925923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45936.414500925923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45936.414500925923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45936.414500925923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45936.414500925923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45936.414500925923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45936.414500925923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45936.414500925923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45936.414500925923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45936.414500925923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45936.414500925923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45936.414500925923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45936.414500925923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45936.414500925923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45936.414500925923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45936.414500925923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45936.414500925923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45936.414500925923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45936.414500925923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45936.414500925923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45936.414500925923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45936.414500925923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45936.414500925923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45936.414500925923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45936.414500925923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45936.414500925923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45936.414500925923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45936.414500925923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45936.414500925923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45936.414500925923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45936.414500925923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45936.414500925923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45936.414500925923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45936.414500925923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45936.414500925923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45936.414500925923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45936.414500925923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45936.414500925923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45936.414500925923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45936.414500925923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45936.414500925923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45936.414500925923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45936.414500925923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45936.414500925923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45936.414500925923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45936.414500925923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45936.414500925923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45936.414500925923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45936.414500925923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45936.414500925923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45936.414500925923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45936.414500925923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45936.414500925923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45936.414500925923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45936.414500925923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45936.414500925923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45936.414500925923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45936.414500925923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45936.414500925923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45936.414500925923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45936.414500925923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45936.414500925923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45936.414500925923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45936.414500925923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45936.414500925923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45936.414500925923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45936.414500925923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45936.414500925923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45936.414500925923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45936.414500925923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45936.414500925923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45936.414500925923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45936.414500925923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45936.414500925923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45936.414500925923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45936.414500925923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45936.414500925923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45936.414500925923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45936.414500925923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45936.414500925923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45936.414500925923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45936.414500925923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45936.414500925923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45936.414500925923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45936.414500925923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45936.414500925923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45936.414500925923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45936.414500925923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45936.414500925923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45936.414500925923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45936.414500925923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45936.414500925923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45936.414500925923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45936.414500925923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45936.414500925923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45936.414500925923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45936.414500925923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45936.414500925923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45936.414500925923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45936.414500925923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45936.414500925923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45936.414500925923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45936.414500925923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45936.414500925923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45936.414500925923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45936.414500925923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45936.414500925923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45936.414500925923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45936.414500925923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45936.414500925923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45936.414500925923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45936.414500925923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45936.414500925923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45936.414500925923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45936.414500925923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45936.414500925923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45936.414500925923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45936.414500925923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45936.414500925923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45936.414500925923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45936.414500925923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45936.414500925923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45936.414500925923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45936.414500925923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45936.414500925923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45936.414500925923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45936.414500925923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45936.414500925923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45936.414500925923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45936.414500925923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45936.414500925923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45936.414500925923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45936.414500925923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45936.414500925923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45936.414500925923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45936.414500925923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45936.414500925923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45936.414500925923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45936.414500925923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45936.414500925923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45936.414500925923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45936.414500925923</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232.93378333332657</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1.2575564814760583</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0.21450092592567671</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2</v>
      </c>
      <c r="D5" s="143" t="s">
        <v>33613</v>
      </c>
      <c r="E5" s="144" t="s">
        <v>38964</v>
      </c>
      <c r="F5" s="145">
        <v>45936.384722222225</v>
      </c>
      <c r="G5" s="146">
        <f ca="1">IFERROR(NOW()-F5,"")</f>
        <v>2.9778703697957098E-2</v>
      </c>
      <c r="H5" s="145">
        <v>45936.372256944444</v>
      </c>
      <c r="I5" s="141" t="str">
        <f>IFERROR(VLOOKUP(D5,DB!A:F,6,0),"")</f>
        <v>SCECO</v>
      </c>
      <c r="J5" s="141" t="str">
        <f>IFERROR(VLOOKUP(D5,DB!A:G,7,0),"")</f>
        <v>Dead</v>
      </c>
      <c r="K5" s="148" t="s">
        <v>39068</v>
      </c>
      <c r="L5" s="149" t="str">
        <f>IFERROR(VLOOKUP(D5,DB!A:I,9,0),"")</f>
        <v>Latis</v>
      </c>
    </row>
    <row r="6" spans="1:16" ht="15" customHeight="1">
      <c r="A6" s="140"/>
      <c r="B6" s="141" t="str">
        <f>IFERROR(VLOOKUP(D6,DB!A:K,11,0),"")</f>
        <v/>
      </c>
      <c r="C6" s="142"/>
      <c r="D6" s="143"/>
      <c r="E6" s="144"/>
      <c r="F6" s="145"/>
      <c r="G6" s="146">
        <f ca="1">IFERROR(NOW()-F6,"")</f>
        <v>45936.414500925923</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45936.414500925923</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45936.414500925923</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45936.414500925923</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45936.414500925923</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45936.414500925923</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45936.414500925923</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45936.414500925923</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45936.414500925923</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45936.414500925923</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45936.414500925923</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45936.414500925923</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45936.414500925923</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45936.414500925923</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45936.414500925923</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45936.414500925923</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45936.414500925923</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45936.414500925923</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45936.414500925923</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45936.414500925923</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45936.414500925923</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45936.414500925923</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45936.414500925923</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45936.414500925923</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45936.414500925923</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45936.414500925923</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45936.414500925923</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45936.414500925923</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45936.414500925923</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45936.414500925923</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45936.414500925923</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45936.414500925923</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45936.414500925923</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45936.414500925923</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45936.414500925923</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45936.414500925923</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45936.414500925923</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45936.414500925923</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45936.414500925923</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45936.414500925923</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45936.414500925923</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45936.414500925923</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45936.414500925923</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45936.414500925923</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45936.414500925923</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45936.414500925923</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45936.414500925923</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45936.414500925923</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45936.414500925923</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45936.414500925923</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45936.414500925923</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45936.414500925923</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45936.414500925923</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45936.414500925923</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45936.414500925923</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45936.414500925923</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45936.414500925923</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45936.414500925923</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45936.414500925923</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45936.414500925923</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45936.414500925923</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45936.414500925923</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45936.414500925923</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45936.414500925923</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45936.414500925923</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45936.414500925923</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45936.414500925923</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45936.414500925923</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45936.414500925923</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45936.414500925923</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45936.414500925923</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45936.414500925923</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45936.414500925923</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45936.414500925923</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45936.414500925923</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45936.414500925923</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45936.414500925923</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45936.414500925923</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45936.414500925923</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45936.414500925923</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45936.414500925923</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45936.414500925923</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45936.414500925923</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45936.414500925923</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45936.414500925923</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45936.414500925923</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45936.414500925923</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45936.414500925923</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45936.414500925923</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45936.414500925923</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45936.414500925923</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45936.414500925923</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45936.414500925923</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45936.414500925923</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45936.414500925923</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45936.414500925923</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45936.414500925923</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45936.414500925923</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45936.414500925923</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45936.414500925923</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45936.414500925923</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45936.414500925923</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45936.414500925923</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45936.414500925923</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45936.414500925923</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45936.414500925923</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45936.414500925923</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45936.414500925923</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45936.414500925923</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45936.414500925923</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45936.414500925923</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45936.414500925923</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45936.414500925923</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45936.414500925923</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45936.414500925923</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45936.414500925923</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45936.414500925923</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45936.414500925923</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45936.414500925923</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45936.414500925923</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45936.414500925923</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45936.414500925923</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45936.414500925923</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45936.414500925923</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45936.414500925923</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45936.414500925923</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45936.414500925923</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45936.414500925923</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45936.414500925923</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45936.414500925923</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45936.414500925923</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45936.414500925923</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45936.414500925923</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45936.414500925923</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45936.414500925923</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45936.414500925923</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45936.414500925923</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45936.414500925923</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45936.414500925923</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45936.414500925923</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45936.414500925923</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45936.414500925923</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45936.414500925923</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45936.414500925923</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45936.414500925923</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45936.414500925923</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45936.414500925923</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45936.414500925923</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45936.414500925923</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45936.414500925923</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45936.414500925923</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45936.414500925923</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45936.414500925923</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45936.414500925923</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45936.414500925923</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45936.414500925923</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45936.414500925923</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45936.414500925923</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45936.414500925923</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45936.414500925923</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45936.414500925923</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45936.414500925923</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45936.414500925923</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45936.414500925923</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45936.414500925923</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45936.414500925923</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45936.414500925923</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45936.414500925923</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45936.414500925923</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45936.414500925923</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45936.414500925923</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45936.414500925923</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45936.414500925923</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45936.414500925923</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45936.414500925923</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45936.414500925923</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45936.414500925923</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45936.414500925923</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45936.414500925923</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45936.414500925923</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45936.414500925923</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45936.414500925923</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45936.414500925923</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45936.414500925923</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45936.414500925923</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45936.414500925923</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45936.414500925923</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45936.414500925923</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45936.414500925923</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45936.414500925923</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45936.414500925923</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45936.414500925923</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45936.414500925923</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45936.414500925923</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45936.414500925923</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45936.414500925923</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45936.414500925923</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45936.414500925923</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45936.414500925923</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45936.414500925923</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45936.414500925923</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45936.414500925923</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45936.414500925923</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45936.414500925923</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45936.414500925923</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45936.414500925923</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45936.414500925923</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45936.414500925923</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45936.414500925923</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45936.414500925923</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45936.414500925923</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45936.414500925923</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45936.414500925923</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45936.414500925923</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45936.414500925923</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45936.414500925923</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45936.414500925923</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45936.414500925923</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45936.414500925923</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45936.414500925923</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45936.414500925923</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45936.414500925923</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45936.414500925923</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45936.414500925923</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45936.414500925923</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45936.414500925923</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45936.414500925923</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45936.414500925923</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45936.414500925923</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45936.414500925923</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45936.414500925923</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45936.414500925923</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45936.414500925923</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45936.414500925923</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45936.414500925923</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45936.414500925923</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45936.414500925923</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45936.414500925923</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45936.414500925923</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45936.414500925923</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45936.414500925923</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45936.414500925923</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45936.414500925923</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45936.414500925923</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45936.414500925923</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45936.414500925923</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45936.414500925923</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45936.414500925923</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45936.414500925923</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45936.414500925923</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45936.414500925923</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45936.414500925923</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45936.414500925923</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45936.414500925923</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45936.414500925923</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45936.414500925923</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45936.414500925923</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45936.414500925923</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45936.414500925923</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45936.414500925923</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45936.414500925923</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45936.414500925923</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45936.414500925923</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45936.414500925923</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45936.414500925923</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45936.414500925923</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45936.414500925923</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45936.414500925923</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45936.414500925923</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45936.414500925923</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45936.414500925923</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45936.414500925923</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45936.414500925923</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45936.414500925923</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45936.414500925923</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45936.414500925923</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45936.414500925923</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45936.414500925923</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45936.414500925923</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45936.414500925923</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45936.414500925923</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45936.414500925923</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45936.414500925923</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45936.414500925923</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45936.414500925923</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45936.414500925923</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45936.414500925923</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45936.414500925923</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45936.414500925923</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45936.414500925923</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45936.414500925923</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45936.414500925923</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45936.414500925923</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45936.414500925923</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45936.414500925923</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45936.414500925923</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45936.414500925923</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45936.414500925923</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45936.414500925923</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45936.414500925923</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45936.414500925923</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45936.414500925923</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45936.414500925923</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45936.414500925923</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45936.414500925923</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45936.414500925923</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45936.414500925923</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45936.414500925923</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45936.414500925923</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45936.414500925923</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45936.414500925923</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45936.414500925923</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45936.414500925923</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45936.414500925923</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45936.414500925923</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45936.414500925923</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45936.414500925923</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45936.414500925923</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45936.414500925923</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45936.414500925923</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45936.414500925923</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45936.414500925923</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45936.414500925923</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45936.414500925923</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45936.414500925923</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45936.414500925923</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45936.414500925923</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45936.414500925923</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45936.414500925923</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45936.414500925923</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45936.414500925923</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45936.414500925923</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45936.414500925923</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45936.414500925923</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45936.414500925923</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45936.414500925923</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45936.414500925923</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45936.414500925923</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45936.414500925923</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45936.414500925923</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45936.414500925923</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45936.414500925923</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45936.414500925923</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45936.414500925923</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45936.414500925923</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45936.414500925923</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45936.414500925923</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45936.414500925923</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45936.414500925923</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45936.414500925923</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45936.414500925923</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45936.414500925923</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45936.414500925923</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45936.414500925923</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45936.414500925923</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45936.414500925923</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45936.414500925923</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45936.414500925923</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45936.414500925923</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45936.414500925923</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45936.414500925923</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45936.414500925923</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45936.414500925923</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45936.414500925923</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45936.414500925923</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45936.414500925923</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45936.414500925923</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45936.414500925923</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45936.414500925923</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45936.414500925923</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45936.414500925923</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45936.414500925923</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45936.414500925923</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45936.414500925923</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45936.414500925923</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45936.414500925923</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45936.414500925923</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45936.414500925923</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45936.414500925923</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45936.414500925923</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45936.414500925923</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45936.414500925923</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45936.414500925923</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45936.414500925923</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45936.414500925923</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45936.414500925923</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45936.414500925923</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45936.414500925923</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45936.414500925923</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45936.414500925923</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45936.414500925923</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45936.414500925923</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45936.414500925923</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45936.414500925923</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45936.414500925923</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45936.414500925923</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45936.414500925923</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45936.414500925923</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45936.414500925923</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45936.414500925923</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45936.414500925923</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45936.414500925923</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45936.414500925923</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45936.414500925923</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45936.414500925923</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45936.414500925923</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45936.414500925923</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45936.414500925923</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45936.414500925923</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45936.414500925923</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45936.414500925923</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45936.414500925923</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45936.414500925923</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45936.414500925923</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45936.414500925923</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45936.414500925923</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45936.414500925923</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45936.414500925923</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45936.414500925923</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45936.414500925923</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45936.414500925923</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45936.414500925923</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45936.414500925923</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45936.414500925923</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45936.414500925923</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45936.414500925923</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45936.414500925923</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45936.414500925923</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45936.414500925923</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45936.414500925923</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45936.414500925923</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45936.414500925923</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45936.414500925923</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45936.414500925923</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45936.414500925923</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45936.414500925923</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45936.414500925923</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45936.414500925923</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45936.414500925923</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45936.414500925923</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45936.414500925923</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45936.414500925923</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45936.414500925923</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45936.414500925923</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45936.414500925923</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45936.414500925923</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45936.414500925923</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45936.414500925923</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45936.414500925923</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45936.414500925923</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45936.414500925923</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45936.414500925923</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45936.414500925923</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45936.414500925923</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45936.414500925923</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45936.414500925923</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45936.414500925923</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45936.414500925923</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45936.414500925923</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45936.414500925923</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45936.414500925923</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45936.414500925923</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45936.414500925923</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45936.414500925923</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45936.414500925923</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45936.414500925923</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45936.414500925923</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45936.414500925923</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45936.414500925923</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45936.414500925923</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45936.414500925923</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45936.414500925923</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45936.414500925923</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45936.414500925923</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45936.414500925923</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45936.414500925923</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45936.414500925923</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45936.414500925923</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45936.414500925923</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45936.414500925923</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45936.414500925923</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45936.414500925923</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45936.414500925923</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45936.414500925923</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45936.414500925923</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45936.414500925923</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45936.414500925923</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45936.414500925923</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45936.414500925923</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45936.414500925923</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45936.414500925923</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45936.414500925923</v>
      </c>
      <c r="H497" s="145"/>
      <c r="I497" s="141" t="str">
        <f>IFERROR(VLOOKUP(D497,DB!A:F,6,0),"")</f>
        <v/>
      </c>
      <c r="J497" s="141" t="str">
        <f>IFERROR(VLOOKUP(D497,DB!A:G,7,0),"")</f>
        <v/>
      </c>
      <c r="K497" s="148"/>
      <c r="L497" s="149" t="str">
        <f>IFERROR(VLOOKUP(D497,DB!A:I,9,0),"")</f>
        <v/>
      </c>
    </row>
    <row r="498" spans="1:12" ht="15" customHeight="1">
      <c r="A498" s="150"/>
      <c r="B498" s="151" t="str">
        <f>IFERROR(VLOOKUP(D498,DB!A:K,11,0),"")</f>
        <v/>
      </c>
      <c r="C498" s="152"/>
      <c r="D498" s="153"/>
      <c r="E498" s="154"/>
      <c r="F498" s="155"/>
      <c r="G498" s="156">
        <f ca="1">IFERROR(NOW()-F498,"")</f>
        <v>45936.414500925923</v>
      </c>
      <c r="H498" s="155"/>
      <c r="I498" s="151" t="str">
        <f>IFERROR(VLOOKUP(D498,DB!A:F,6,0),"")</f>
        <v/>
      </c>
      <c r="J498" s="151" t="str">
        <f>IFERROR(VLOOKUP(D498,DB!A:G,7,0),"")</f>
        <v/>
      </c>
      <c r="K498" s="157"/>
      <c r="L498" s="158"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44.582440740734455</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39047</v>
      </c>
      <c r="F3" s="38">
        <v>45926.188877314817</v>
      </c>
      <c r="G3" s="39">
        <f ca="1">IFERROR(NOW()-F3,"-")</f>
        <v>10.22562361110613</v>
      </c>
      <c r="H3" s="38">
        <v>45926.158159722225</v>
      </c>
      <c r="I3" s="37" t="str">
        <f>IFERROR(VLOOKUP(D3,DB!A:F,6,0),"")</f>
        <v>SCECO</v>
      </c>
      <c r="J3" s="37" t="str">
        <f>IFERROR(VLOOKUP(D3,DB!A:G,7,0),"")</f>
        <v>Good</v>
      </c>
      <c r="K3" s="37" t="s">
        <v>39072</v>
      </c>
      <c r="L3" s="37" t="str">
        <f>IFERROR(VLOOKUP(D3,DB!A:I,9,0),"")</f>
        <v>Latis</v>
      </c>
      <c r="M3" s="136"/>
    </row>
    <row r="4" spans="1:13" ht="30.75">
      <c r="A4" s="37" t="s">
        <v>39073</v>
      </c>
      <c r="B4" s="37" t="str">
        <f>IFERROR(VLOOKUP(D4,DB!A:K,11,0),"")</f>
        <v>R5</v>
      </c>
      <c r="C4" s="37">
        <v>1</v>
      </c>
      <c r="D4" s="37" t="s">
        <v>35624</v>
      </c>
      <c r="E4" s="37" t="s">
        <v>38964</v>
      </c>
      <c r="F4" s="38">
        <v>45936.163530092592</v>
      </c>
      <c r="G4" s="39">
        <f ca="1">IFERROR(NOW()-F4,"-")</f>
        <v>0.25097083333093906</v>
      </c>
      <c r="H4" s="38">
        <v>45936.070914351854</v>
      </c>
      <c r="I4" s="37" t="str">
        <f>IFERROR(VLOOKUP(D4,DB!A:F,6,0),"")</f>
        <v>SCECO</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45936.414500925923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45936.414500925923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45936.414500925923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45936.414500925923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45936.414500925923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45936.414500925923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45936.414500925923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45936.414500925923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45936.414500925923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45936.414500925923</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45936.414500925923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45936.414500925923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45936.414500925923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45936.414500925923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45936.414500925923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45936.414500925923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45936.414500925923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45936.414500925923</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45936.414500925923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45936.414500925923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45936.414500925923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45936.414500925923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45936.414500925923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45936.414500925923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45936.414500925923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45936.414500925923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45936.414500925923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45936.414500925923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45936.414500925923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45936.414500925923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45936.414500925923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45936.414500925923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45936.414500925923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45936.414500925923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45936.414500925923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45936.414500925923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45936.414500925923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45936.414500925923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45936.414500925923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45936.414500925923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45936.414500925923</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45936.414500925923</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45936.414500925923</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45936.414500925923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45936.414500925923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45936.414500925923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45936.414500925923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45936.414500925923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45936.414500925923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45936.414500925923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45936.414500925923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45936.414500925923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45936.414500925923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45936.414500925923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45936.414500925923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45936.414500925923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45936.414500925923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45936.414500925923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45936.414500925923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45936.414500925923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45936.414500925923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45936.414500925923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45936.414500925923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45936.414500925923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45936.414500925923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45936.414500925923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45936.414500925923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45936.414500925923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45936.414500925923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45936.414500925923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45936.414500925923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45936.414500925923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45936.414500925923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45936.414500925923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45936.414500925923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45936.414500925923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45936.414500925923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45936.414500925923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45936.414500925923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45936.414500925923</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45936.414500925923</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45936.414500925923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45936.414500925923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45936.414500925923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45936.414500925923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45936.414500925923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45936.414500925923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45936.414500925923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45936.414500925923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45936.414500925923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45936.414500925923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45936.414500925923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45936.414500925923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45936.414500925923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45936.414500925923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45936.414500925923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45936.414500925923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45936.414500925923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45936.414500925923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45936.414500925923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45936.414500925923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45936.414500925923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45936.414500925923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45936.414500925923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45936.414500925923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45936.414500925923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45936.414500925923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45936.414500925923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45936.414500925923</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45936.414500925923</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45936.414500925923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45936.414500925923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45936.414500925923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45936.414500925923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45936.414500925923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45936.414500925923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45936.414500925923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45936.414500925923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45936.414500925923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45936.414500925923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45936.414500925923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45936.414500925923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45936.414500925923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45936.414500925923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45936.414500925923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45936.414500925923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45936.414500925923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45936.414500925923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45936.414500925923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45936.414500925923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45936.414500925923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45936.414500925923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45936.414500925923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45936.414500925923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45936.414500925923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45936.414500925923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45936.414500925923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45936.414500925923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45936.414500925923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45936.414500925923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45936.414500925923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45936.414500925923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45936.414500925923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45936.414500925923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45936.414500925923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45936.414500925923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45936.414500925923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45936.414500925923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45936.414500925923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45936.414500925923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45936.414500925923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45936.414500925923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45936.414500925923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45936.414500925923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45936.414500925923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45936.414500925923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45936.414500925923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45936.414500925923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45936.414500925923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45936.414500925923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45936.414500925923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45936.414500925923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45936.414500925923</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45936.414500925923</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tabSelected="1"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9.6416537037002854</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45936.414500925923</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2.5335287037014496</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1.4722555555490544</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39081</v>
      </c>
      <c r="B6" s="120" t="str">
        <f>IFERROR(VLOOKUP(D6,DB!A:K,11,0),"")</f>
        <v>R6</v>
      </c>
      <c r="C6" s="122">
        <v>3</v>
      </c>
      <c r="D6" s="120" t="s">
        <v>37790</v>
      </c>
      <c r="E6" s="123" t="s">
        <v>39082</v>
      </c>
      <c r="F6" s="124"/>
      <c r="G6" s="89">
        <f ca="1">IFERROR(NOW()-F6,"-")</f>
        <v>45936.414500925923</v>
      </c>
      <c r="H6" s="124">
        <v>45936.378229166665</v>
      </c>
      <c r="I6" s="120" t="str">
        <f>IFERROR(VLOOKUP(D6,DB!A:F,6,0),"")</f>
        <v>SCECO</v>
      </c>
      <c r="J6" s="119" t="str">
        <f>IFERROR(VLOOKUP(D6,DB!A:G,7,0),"")</f>
        <v>Dead</v>
      </c>
      <c r="K6" s="125" t="s">
        <v>39083</v>
      </c>
      <c r="L6" s="126" t="str">
        <f>IFERROR(VLOOKUP(D6,DB!A:I,9,0),"")</f>
        <v>Latis</v>
      </c>
    </row>
    <row r="7" spans="1:16383" ht="31.5" customHeight="1">
      <c r="A7" s="121"/>
      <c r="B7" s="120" t="str">
        <f>IFERROR(VLOOKUP(D7,DB!A:K,11,0),"")</f>
        <v/>
      </c>
      <c r="C7" s="122"/>
      <c r="D7" s="120"/>
      <c r="E7" s="123"/>
      <c r="F7" s="124"/>
      <c r="G7" s="89">
        <f ca="1">IFERROR(NOW()-F7,"-")</f>
        <v>45936.414500925923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45936.414500925923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45936.414500925923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45936.414500925923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45936.414500925923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45936.414500925923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45936.414500925923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45936.414500925923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45936.414500925923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45936.414500925923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45936.414500925923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45936.414500925923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45936.414500925923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45936.414500925923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45936.414500925923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45936.414500925923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45936.414500925923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45936.414500925923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45936.414500925923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45936.414500925923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45936.414500925923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45936.414500925923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45936.414500925923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45936.414500925923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45936.414500925923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45936.414500925923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45936.414500925923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45936.414500925923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45936.414500925923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45936.414500925923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45936.414500925923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45936.414500925923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45936.414500925923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45936.414500925923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45936.414500925923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45936.414500925923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45936.414500925923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45936.414500925923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45936.414500925923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45936.414500925923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45936.414500925923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45936.414500925923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45936.414500925923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45936.414500925923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45936.414500925923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45936.414500925923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45936.414500925923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45936.414500925923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45936.414500925923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45936.414500925923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45936.414500925923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45936.414500925923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45936.414500925923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45936.414500925923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45936.414500925923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45936.414500925923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45936.414500925923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45936.414500925923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45936.414500925923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45936.414500925923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45936.414500925923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45936.414500925923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45936.414500925923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45936.414500925923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45936.414500925923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45936.414500925923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45936.414500925923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45936.414500925923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45936.414500925923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45936.414500925923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45936.414500925923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45936.414500925923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45936.414500925923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45936.414500925923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45936.414500925923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45936.414500925923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45936.414500925923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45936.414500925923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45936.414500925923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45936.414500925923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45936.414500925923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45936.414500925923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45936.414500925923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45936.414500925923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45936.414500925923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45936.414500925923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45936.414500925923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45936.414500925923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45936.414500925923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45936.414500925923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45936.414500925923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45936.414500925923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45936.414500925923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45936.414500925923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45936.414500925923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45936.414500925923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45936.414500925923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45936.414500925923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45936.414500925923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45936.414500925923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45936.414500925923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45936.414500925923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45936.414500925923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45936.414500925923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45936.414500925923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45936.414500925923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45936.414500925923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45936.414500925923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45936.414500925923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45936.414500925923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45936.414500925923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45936.414500925923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45936.414500925923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45936.414500925923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45936.414500925923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45936.414500925923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45936.414500925923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45936.414500925923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45936.414500925923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45936.414500925923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45936.414500925923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45936.414500925923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45936.414500925923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45936.414500925923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45936.414500925923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45936.414500925923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45936.414500925923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45936.414500925923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45936.414500925923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45936.414500925923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45936.414500925923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45936.414500925923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45936.414500925923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45936.414500925923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45936.414500925923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45936.414500925923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45936.414500925923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45936.414500925923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45936.414500925923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45936.414500925923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45936.414500925923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45936.414500925923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45936.414500925923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45936.414500925923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45936.414500925923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45936.414500925923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45936.414500925923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45936.414500925923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45936.414500925923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45936.414500925923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45936.414500925923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45936.414500925923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45936.414500925923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45936.414500925923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45936.414500925923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45936.414500925923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45936.414500925923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45936.414500925923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45936.414500925923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45936.414500925923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45936.414500925923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45936.414500925923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45936.414500925923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45936.414500925923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45936.414500925923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45936.414500925923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45936.414500925923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45936.414500925923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45936.414500925923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45936.414500925923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45936.414500925923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45936.414500925923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45936.414500925923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45936.414500925923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45936.414500925923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45936.414500925923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45936.414500925923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45936.414500925923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45936.414500925923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45936.414500925923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45936.414500925923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45936.414500925923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45936.414500925923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45936.414500925923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45936.414500925923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45936.414500925923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45936.414500925923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45936.414500925923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45936.414500925923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45936.414500925923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45936.414500925923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45936.414500925923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45936.414500925923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45936.414500925923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45936.414500925923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45936.414500925923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45936.414500925923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45936.414500925923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45936.414500925923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45936.414500925923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45936.414500925923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45936.414500925923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45936.414500925923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45936.414500925923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45936.414500925923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45936.414500925923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45936.414500925923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45936.414500925923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45936.414500925923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45936.414500925923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45936.414500925923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45936.414500925923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45936.414500925923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45936.414500925923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45936.414500925923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45936.414500925923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45936.414500925923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45936.414500925923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45936.414500925923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45936.414500925923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45936.414500925923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45936.414500925923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45936.414500925923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45936.414500925923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45936.414500925923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45936.414500925923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45936.414500925923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45936.414500925923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45936.414500925923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45936.414500925923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45936.414500925923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45936.414500925923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45936.414500925923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45936.414500925923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45936.414500925923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45936.414500925923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45936.414500925923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45936.414500925923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45936.414500925923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45936.414500925923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45936.414500925923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45936.414500925923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45936.414500925923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45936.414500925923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45936.414500925923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45936.414500925923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45936.414500925923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45936.414500925923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45936.414500925923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45936.414500925923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45936.414500925923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45936.414500925923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45936.414500925923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45936.414500925923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45936.414500925923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45936.414500925923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45936.414500925923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45936.414500925923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45936.414500925923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45936.414500925923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45936.414500925923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45936.414500925923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45936.414500925923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45936.414500925923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45936.414500925923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45936.414500925923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45936.414500925923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45936.414500925923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45936.414500925923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45936.414500925923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45936.414500925923</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2025-10-06T06:57:12Z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